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'Sheet1'!$A$1:$N$40</definedName>
  </definedNames>
  <calcPr fullCalcOnLoad="1"/>
</workbook>
</file>

<file path=xl/sharedStrings.xml><?xml version="1.0" encoding="utf-8"?>
<sst xmlns="http://schemas.openxmlformats.org/spreadsheetml/2006/main" count="42" uniqueCount="31">
  <si>
    <t>District</t>
  </si>
  <si>
    <t>Giammo</t>
  </si>
  <si>
    <t>Hamill</t>
  </si>
  <si>
    <t>Hall</t>
  </si>
  <si>
    <t>Dorsey</t>
  </si>
  <si>
    <t>Hoffmann</t>
  </si>
  <si>
    <t>Marcuccio</t>
  </si>
  <si>
    <t>Nelson</t>
  </si>
  <si>
    <t>Robbins</t>
  </si>
  <si>
    <t>Thomas</t>
  </si>
  <si>
    <t>Young</t>
  </si>
  <si>
    <t>Registration</t>
  </si>
  <si>
    <t>Ballots cast</t>
  </si>
  <si>
    <t>Mayor sum</t>
  </si>
  <si>
    <t>Council sum</t>
  </si>
  <si>
    <t>Missed Coun. Votes</t>
  </si>
  <si>
    <t>Voter Participation</t>
  </si>
  <si>
    <t>Mayor write-ins</t>
  </si>
  <si>
    <t>Council write-ins</t>
  </si>
  <si>
    <t>Referendum 2</t>
  </si>
  <si>
    <t>Referendum 4</t>
  </si>
  <si>
    <t>Same Day</t>
  </si>
  <si>
    <t>Absentee</t>
  </si>
  <si>
    <t>Council Sum /4</t>
  </si>
  <si>
    <t>Council Sum / 4</t>
  </si>
  <si>
    <t>Missed Council fraction</t>
  </si>
  <si>
    <t xml:space="preserve">      Total</t>
  </si>
  <si>
    <t>Ballot Fraction</t>
  </si>
  <si>
    <t>Total Council fraction</t>
  </si>
  <si>
    <t>Average of Winners</t>
  </si>
  <si>
    <t>Standard deviation of W.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</si>
</sst>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11" width="6.7109375" style="0" customWidth="1"/>
    <col min="12" max="13" width="8.7109375" style="0" customWidth="1"/>
    <col min="14" max="14" width="7.7109375" style="0" customWidth="1"/>
  </cols>
  <sheetData>
    <row r="1" spans="1:14" ht="15.75" customHeight="1">
      <c r="A1" s="2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 t="s">
        <v>21</v>
      </c>
      <c r="M1" t="s">
        <v>22</v>
      </c>
      <c r="N1" t="s">
        <v>26</v>
      </c>
    </row>
    <row r="2" spans="1:14" ht="12.75">
      <c r="A2" t="s">
        <v>1</v>
      </c>
      <c r="B2">
        <v>352</v>
      </c>
      <c r="C2">
        <v>717</v>
      </c>
      <c r="D2">
        <v>237</v>
      </c>
      <c r="E2">
        <v>290</v>
      </c>
      <c r="F2">
        <v>272</v>
      </c>
      <c r="G2">
        <v>220</v>
      </c>
      <c r="H2">
        <v>465</v>
      </c>
      <c r="I2">
        <v>374</v>
      </c>
      <c r="J2">
        <v>360</v>
      </c>
      <c r="K2">
        <v>292</v>
      </c>
      <c r="L2">
        <v>38</v>
      </c>
      <c r="M2">
        <v>119</v>
      </c>
      <c r="N2">
        <v>3736</v>
      </c>
    </row>
    <row r="3" spans="1:14" ht="12.75">
      <c r="A3" t="s">
        <v>2</v>
      </c>
      <c r="B3">
        <v>269</v>
      </c>
      <c r="C3">
        <v>439</v>
      </c>
      <c r="D3">
        <v>159</v>
      </c>
      <c r="E3">
        <v>290</v>
      </c>
      <c r="F3">
        <v>276</v>
      </c>
      <c r="G3">
        <v>101</v>
      </c>
      <c r="H3">
        <v>319</v>
      </c>
      <c r="I3">
        <v>146</v>
      </c>
      <c r="J3">
        <v>180</v>
      </c>
      <c r="K3">
        <v>70</v>
      </c>
      <c r="L3">
        <v>19</v>
      </c>
      <c r="M3">
        <v>64</v>
      </c>
      <c r="N3">
        <v>2332</v>
      </c>
    </row>
    <row r="4" spans="1:14" ht="12.75">
      <c r="A4" t="s">
        <v>17</v>
      </c>
      <c r="B4">
        <v>5</v>
      </c>
      <c r="C4">
        <v>1</v>
      </c>
      <c r="D4">
        <v>0</v>
      </c>
      <c r="E4">
        <v>0</v>
      </c>
      <c r="F4">
        <v>5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13</v>
      </c>
    </row>
    <row r="5" spans="1:14" ht="12.75">
      <c r="A5" t="s">
        <v>4</v>
      </c>
      <c r="B5">
        <v>408</v>
      </c>
      <c r="C5">
        <v>713</v>
      </c>
      <c r="D5">
        <v>228</v>
      </c>
      <c r="E5">
        <v>384</v>
      </c>
      <c r="F5">
        <v>332</v>
      </c>
      <c r="G5">
        <v>224</v>
      </c>
      <c r="H5">
        <v>471</v>
      </c>
      <c r="I5">
        <v>265</v>
      </c>
      <c r="J5">
        <v>340</v>
      </c>
      <c r="K5">
        <v>175</v>
      </c>
      <c r="L5">
        <v>24</v>
      </c>
      <c r="M5">
        <v>136</v>
      </c>
      <c r="N5">
        <v>3700</v>
      </c>
    </row>
    <row r="6" spans="1:14" ht="12.75">
      <c r="A6" t="s">
        <v>3</v>
      </c>
      <c r="B6">
        <v>425</v>
      </c>
      <c r="C6">
        <v>794</v>
      </c>
      <c r="D6">
        <v>241</v>
      </c>
      <c r="E6">
        <v>394</v>
      </c>
      <c r="F6">
        <v>355</v>
      </c>
      <c r="G6">
        <v>230</v>
      </c>
      <c r="H6">
        <v>506</v>
      </c>
      <c r="I6">
        <v>301</v>
      </c>
      <c r="J6">
        <v>369</v>
      </c>
      <c r="K6">
        <v>268</v>
      </c>
      <c r="L6">
        <v>27</v>
      </c>
      <c r="M6">
        <v>132</v>
      </c>
      <c r="N6">
        <v>4042</v>
      </c>
    </row>
    <row r="7" spans="1:14" ht="12.75">
      <c r="A7" t="s">
        <v>5</v>
      </c>
      <c r="B7">
        <v>386</v>
      </c>
      <c r="C7">
        <v>715</v>
      </c>
      <c r="D7">
        <v>211</v>
      </c>
      <c r="E7">
        <v>291</v>
      </c>
      <c r="F7">
        <v>242</v>
      </c>
      <c r="G7">
        <v>213</v>
      </c>
      <c r="H7">
        <v>460</v>
      </c>
      <c r="I7">
        <v>287</v>
      </c>
      <c r="J7">
        <v>325</v>
      </c>
      <c r="K7">
        <v>226</v>
      </c>
      <c r="L7">
        <v>29</v>
      </c>
      <c r="M7">
        <v>126</v>
      </c>
      <c r="N7">
        <v>3511</v>
      </c>
    </row>
    <row r="8" spans="1:14" ht="12.75">
      <c r="A8" t="s">
        <v>6</v>
      </c>
      <c r="B8">
        <v>341</v>
      </c>
      <c r="C8">
        <v>624</v>
      </c>
      <c r="D8">
        <v>297</v>
      </c>
      <c r="E8">
        <v>311</v>
      </c>
      <c r="F8">
        <v>272</v>
      </c>
      <c r="G8">
        <v>125</v>
      </c>
      <c r="H8">
        <v>410</v>
      </c>
      <c r="I8">
        <v>220</v>
      </c>
      <c r="J8">
        <v>311</v>
      </c>
      <c r="K8">
        <v>253</v>
      </c>
      <c r="L8">
        <v>32</v>
      </c>
      <c r="M8">
        <v>106</v>
      </c>
      <c r="N8">
        <v>3302</v>
      </c>
    </row>
    <row r="9" spans="1:14" ht="12.75">
      <c r="A9" t="s">
        <v>7</v>
      </c>
      <c r="B9">
        <v>178</v>
      </c>
      <c r="C9">
        <v>317</v>
      </c>
      <c r="D9">
        <v>55</v>
      </c>
      <c r="E9">
        <v>107</v>
      </c>
      <c r="F9">
        <v>125</v>
      </c>
      <c r="G9">
        <v>71</v>
      </c>
      <c r="H9">
        <v>180</v>
      </c>
      <c r="I9">
        <v>126</v>
      </c>
      <c r="J9">
        <v>178</v>
      </c>
      <c r="K9">
        <v>105</v>
      </c>
      <c r="L9">
        <v>16</v>
      </c>
      <c r="M9">
        <v>28</v>
      </c>
      <c r="N9">
        <v>1486</v>
      </c>
    </row>
    <row r="10" spans="1:14" ht="12.75">
      <c r="A10" t="s">
        <v>8</v>
      </c>
      <c r="B10">
        <v>360</v>
      </c>
      <c r="C10">
        <v>699</v>
      </c>
      <c r="D10">
        <v>187</v>
      </c>
      <c r="E10">
        <v>350</v>
      </c>
      <c r="F10">
        <v>341</v>
      </c>
      <c r="G10">
        <v>210</v>
      </c>
      <c r="H10">
        <v>506</v>
      </c>
      <c r="I10">
        <v>383</v>
      </c>
      <c r="J10">
        <v>269</v>
      </c>
      <c r="K10">
        <v>189</v>
      </c>
      <c r="L10">
        <v>30</v>
      </c>
      <c r="M10">
        <v>100</v>
      </c>
      <c r="N10">
        <v>3624</v>
      </c>
    </row>
    <row r="11" spans="1:14" ht="12.75">
      <c r="A11" t="s">
        <v>9</v>
      </c>
      <c r="B11">
        <v>156</v>
      </c>
      <c r="C11">
        <v>294</v>
      </c>
      <c r="D11">
        <v>132</v>
      </c>
      <c r="E11">
        <v>220</v>
      </c>
      <c r="F11">
        <v>287</v>
      </c>
      <c r="G11">
        <v>82</v>
      </c>
      <c r="H11">
        <v>152</v>
      </c>
      <c r="I11">
        <v>76</v>
      </c>
      <c r="J11">
        <v>110</v>
      </c>
      <c r="K11">
        <v>56</v>
      </c>
      <c r="L11">
        <v>9</v>
      </c>
      <c r="M11">
        <v>45</v>
      </c>
      <c r="N11">
        <v>1619</v>
      </c>
    </row>
    <row r="12" spans="1:14" ht="12.75">
      <c r="A12" t="s">
        <v>10</v>
      </c>
      <c r="B12">
        <v>52</v>
      </c>
      <c r="C12">
        <v>91</v>
      </c>
      <c r="D12">
        <v>45</v>
      </c>
      <c r="E12">
        <v>58</v>
      </c>
      <c r="F12">
        <v>85</v>
      </c>
      <c r="G12">
        <v>50</v>
      </c>
      <c r="H12">
        <v>69</v>
      </c>
      <c r="I12">
        <v>57</v>
      </c>
      <c r="J12">
        <v>38</v>
      </c>
      <c r="K12">
        <v>44</v>
      </c>
      <c r="L12">
        <v>7</v>
      </c>
      <c r="M12">
        <v>6</v>
      </c>
      <c r="N12">
        <v>602</v>
      </c>
    </row>
    <row r="13" spans="1:14" ht="12.75">
      <c r="A13" t="s">
        <v>18</v>
      </c>
      <c r="B13">
        <v>2</v>
      </c>
      <c r="C13">
        <v>6</v>
      </c>
      <c r="D13">
        <v>2</v>
      </c>
      <c r="E13">
        <v>0</v>
      </c>
      <c r="F13">
        <v>12</v>
      </c>
      <c r="G13">
        <v>0</v>
      </c>
      <c r="H13">
        <v>4</v>
      </c>
      <c r="I13">
        <v>1</v>
      </c>
      <c r="J13">
        <v>0</v>
      </c>
      <c r="K13">
        <v>1</v>
      </c>
      <c r="L13">
        <v>0</v>
      </c>
      <c r="M13">
        <v>1</v>
      </c>
      <c r="N13">
        <v>29</v>
      </c>
    </row>
    <row r="14" spans="1:14" ht="12.75">
      <c r="A14" t="s">
        <v>19</v>
      </c>
      <c r="B14">
        <v>415</v>
      </c>
      <c r="C14">
        <v>751</v>
      </c>
      <c r="D14">
        <v>275</v>
      </c>
      <c r="E14">
        <v>398</v>
      </c>
      <c r="F14">
        <v>397</v>
      </c>
      <c r="G14">
        <v>245</v>
      </c>
      <c r="H14">
        <v>448</v>
      </c>
      <c r="I14">
        <v>322</v>
      </c>
      <c r="J14">
        <v>346</v>
      </c>
      <c r="K14">
        <v>199</v>
      </c>
      <c r="L14">
        <v>39</v>
      </c>
      <c r="M14">
        <v>96</v>
      </c>
      <c r="N14">
        <v>3931</v>
      </c>
    </row>
    <row r="15" spans="1:14" ht="12.75">
      <c r="A15" t="s">
        <v>20</v>
      </c>
      <c r="B15">
        <v>221</v>
      </c>
      <c r="C15">
        <v>412</v>
      </c>
      <c r="D15">
        <v>120</v>
      </c>
      <c r="E15">
        <v>181</v>
      </c>
      <c r="F15">
        <v>162</v>
      </c>
      <c r="G15">
        <v>77</v>
      </c>
      <c r="H15">
        <v>331</v>
      </c>
      <c r="I15">
        <v>200</v>
      </c>
      <c r="J15">
        <v>202</v>
      </c>
      <c r="K15">
        <v>161</v>
      </c>
      <c r="L15">
        <v>19</v>
      </c>
      <c r="M15">
        <v>87</v>
      </c>
      <c r="N15">
        <v>2173</v>
      </c>
    </row>
    <row r="16" spans="1:14" ht="12.75">
      <c r="A16" t="s">
        <v>11</v>
      </c>
      <c r="B16">
        <v>2538</v>
      </c>
      <c r="C16">
        <v>4018</v>
      </c>
      <c r="D16">
        <v>1826</v>
      </c>
      <c r="E16">
        <v>2754</v>
      </c>
      <c r="F16">
        <v>2519</v>
      </c>
      <c r="G16">
        <v>2133</v>
      </c>
      <c r="H16">
        <v>3947</v>
      </c>
      <c r="I16">
        <v>2395</v>
      </c>
      <c r="J16">
        <v>1998</v>
      </c>
      <c r="K16">
        <v>2070</v>
      </c>
      <c r="N16">
        <f>SUM(B16:K16)</f>
        <v>26198</v>
      </c>
    </row>
    <row r="17" spans="1:14" ht="12.75">
      <c r="A17" t="s">
        <v>12</v>
      </c>
      <c r="B17">
        <v>642</v>
      </c>
      <c r="C17">
        <v>1169</v>
      </c>
      <c r="D17">
        <v>404</v>
      </c>
      <c r="E17">
        <v>586</v>
      </c>
      <c r="F17">
        <v>562</v>
      </c>
      <c r="G17">
        <v>325</v>
      </c>
      <c r="H17">
        <v>790</v>
      </c>
      <c r="I17">
        <v>529</v>
      </c>
      <c r="J17">
        <v>549</v>
      </c>
      <c r="K17">
        <v>363</v>
      </c>
      <c r="L17">
        <v>59</v>
      </c>
      <c r="M17">
        <v>192</v>
      </c>
      <c r="N17">
        <v>6170</v>
      </c>
    </row>
    <row r="18" spans="1:14" ht="12.75">
      <c r="A18" t="s">
        <v>13</v>
      </c>
      <c r="B18">
        <f>+B2+B3</f>
        <v>621</v>
      </c>
      <c r="C18">
        <f aca="true" t="shared" si="0" ref="C18:N18">+C2+C3</f>
        <v>1156</v>
      </c>
      <c r="D18">
        <f t="shared" si="0"/>
        <v>396</v>
      </c>
      <c r="E18">
        <f t="shared" si="0"/>
        <v>580</v>
      </c>
      <c r="F18">
        <f t="shared" si="0"/>
        <v>548</v>
      </c>
      <c r="G18">
        <f t="shared" si="0"/>
        <v>321</v>
      </c>
      <c r="H18">
        <f t="shared" si="0"/>
        <v>784</v>
      </c>
      <c r="I18">
        <f t="shared" si="0"/>
        <v>520</v>
      </c>
      <c r="J18">
        <f t="shared" si="0"/>
        <v>540</v>
      </c>
      <c r="K18">
        <v>362</v>
      </c>
      <c r="L18">
        <v>57</v>
      </c>
      <c r="M18">
        <v>183</v>
      </c>
      <c r="N18">
        <f t="shared" si="0"/>
        <v>6068</v>
      </c>
    </row>
    <row r="19" spans="1:14" ht="12.75">
      <c r="A19" t="s">
        <v>14</v>
      </c>
      <c r="B19">
        <f>SUM(B5:B12)</f>
        <v>2306</v>
      </c>
      <c r="C19">
        <f aca="true" t="shared" si="1" ref="C19:N19">SUM(C5:C12)</f>
        <v>4247</v>
      </c>
      <c r="D19">
        <f t="shared" si="1"/>
        <v>1396</v>
      </c>
      <c r="E19">
        <f t="shared" si="1"/>
        <v>2115</v>
      </c>
      <c r="F19">
        <f t="shared" si="1"/>
        <v>2039</v>
      </c>
      <c r="G19">
        <f t="shared" si="1"/>
        <v>1205</v>
      </c>
      <c r="H19">
        <f t="shared" si="1"/>
        <v>2754</v>
      </c>
      <c r="I19">
        <f t="shared" si="1"/>
        <v>1715</v>
      </c>
      <c r="J19">
        <f t="shared" si="1"/>
        <v>1940</v>
      </c>
      <c r="K19">
        <f t="shared" si="1"/>
        <v>1316</v>
      </c>
      <c r="L19">
        <f t="shared" si="1"/>
        <v>174</v>
      </c>
      <c r="M19">
        <f t="shared" si="1"/>
        <v>679</v>
      </c>
      <c r="N19">
        <f t="shared" si="1"/>
        <v>21886</v>
      </c>
    </row>
    <row r="20" spans="1:14" ht="12.75" hidden="1">
      <c r="A20" t="s">
        <v>23</v>
      </c>
      <c r="B20">
        <f>+B19/4</f>
        <v>576.5</v>
      </c>
      <c r="C20">
        <f aca="true" t="shared" si="2" ref="C20:N20">+C19/4</f>
        <v>1061.75</v>
      </c>
      <c r="D20">
        <f t="shared" si="2"/>
        <v>349</v>
      </c>
      <c r="E20">
        <f t="shared" si="2"/>
        <v>528.75</v>
      </c>
      <c r="F20">
        <f t="shared" si="2"/>
        <v>509.75</v>
      </c>
      <c r="G20">
        <f t="shared" si="2"/>
        <v>301.25</v>
      </c>
      <c r="H20">
        <f t="shared" si="2"/>
        <v>688.5</v>
      </c>
      <c r="I20">
        <f t="shared" si="2"/>
        <v>428.75</v>
      </c>
      <c r="J20">
        <f t="shared" si="2"/>
        <v>485</v>
      </c>
      <c r="K20">
        <f t="shared" si="2"/>
        <v>329</v>
      </c>
      <c r="L20">
        <f t="shared" si="2"/>
        <v>43.5</v>
      </c>
      <c r="M20">
        <f t="shared" si="2"/>
        <v>169.75</v>
      </c>
      <c r="N20">
        <f t="shared" si="2"/>
        <v>5471.5</v>
      </c>
    </row>
    <row r="21" spans="1:14" ht="12.75" customHeight="1" hidden="1">
      <c r="A21" t="s">
        <v>24</v>
      </c>
      <c r="B21">
        <f aca="true" t="shared" si="3" ref="B21:N21">ROUNDUP(B20,0)</f>
        <v>577</v>
      </c>
      <c r="C21">
        <f t="shared" si="3"/>
        <v>1062</v>
      </c>
      <c r="D21">
        <f t="shared" si="3"/>
        <v>349</v>
      </c>
      <c r="E21">
        <f t="shared" si="3"/>
        <v>529</v>
      </c>
      <c r="F21">
        <f t="shared" si="3"/>
        <v>510</v>
      </c>
      <c r="G21">
        <f t="shared" si="3"/>
        <v>302</v>
      </c>
      <c r="H21">
        <f t="shared" si="3"/>
        <v>689</v>
      </c>
      <c r="I21">
        <f t="shared" si="3"/>
        <v>429</v>
      </c>
      <c r="J21">
        <f t="shared" si="3"/>
        <v>485</v>
      </c>
      <c r="K21">
        <f t="shared" si="3"/>
        <v>329</v>
      </c>
      <c r="L21">
        <f t="shared" si="3"/>
        <v>44</v>
      </c>
      <c r="M21">
        <f t="shared" si="3"/>
        <v>170</v>
      </c>
      <c r="N21">
        <f t="shared" si="3"/>
        <v>5472</v>
      </c>
    </row>
    <row r="22" spans="1:14" ht="12.75">
      <c r="A22" t="s">
        <v>15</v>
      </c>
      <c r="B22">
        <f>+(4*B17)-B19</f>
        <v>262</v>
      </c>
      <c r="C22">
        <f aca="true" t="shared" si="4" ref="C22:N22">+(4*C17)-C19</f>
        <v>429</v>
      </c>
      <c r="D22">
        <f t="shared" si="4"/>
        <v>220</v>
      </c>
      <c r="E22">
        <f t="shared" si="4"/>
        <v>229</v>
      </c>
      <c r="F22">
        <f t="shared" si="4"/>
        <v>209</v>
      </c>
      <c r="G22">
        <f t="shared" si="4"/>
        <v>95</v>
      </c>
      <c r="H22">
        <f t="shared" si="4"/>
        <v>406</v>
      </c>
      <c r="I22">
        <f t="shared" si="4"/>
        <v>401</v>
      </c>
      <c r="J22">
        <f t="shared" si="4"/>
        <v>256</v>
      </c>
      <c r="K22">
        <f t="shared" si="4"/>
        <v>136</v>
      </c>
      <c r="L22">
        <f t="shared" si="4"/>
        <v>62</v>
      </c>
      <c r="M22">
        <f t="shared" si="4"/>
        <v>89</v>
      </c>
      <c r="N22">
        <f t="shared" si="4"/>
        <v>2794</v>
      </c>
    </row>
    <row r="23" spans="1:14" ht="12.75">
      <c r="A23" t="s">
        <v>16</v>
      </c>
      <c r="B23" s="1">
        <f>+B17/B16</f>
        <v>0.25295508274231676</v>
      </c>
      <c r="C23" s="1">
        <f aca="true" t="shared" si="5" ref="C23:N23">+C17/C16</f>
        <v>0.29094076655052264</v>
      </c>
      <c r="D23" s="1">
        <f t="shared" si="5"/>
        <v>0.2212486308871851</v>
      </c>
      <c r="E23" s="1">
        <f t="shared" si="5"/>
        <v>0.21278140885984023</v>
      </c>
      <c r="F23" s="1">
        <f t="shared" si="5"/>
        <v>0.22310440651052005</v>
      </c>
      <c r="G23" s="1">
        <f t="shared" si="5"/>
        <v>0.15236755743084857</v>
      </c>
      <c r="H23" s="1">
        <f t="shared" si="5"/>
        <v>0.2001520141879909</v>
      </c>
      <c r="I23" s="1">
        <f t="shared" si="5"/>
        <v>0.22087682672233822</v>
      </c>
      <c r="J23" s="1">
        <f t="shared" si="5"/>
        <v>0.2747747747747748</v>
      </c>
      <c r="K23" s="1">
        <f t="shared" si="5"/>
        <v>0.1753623188405797</v>
      </c>
      <c r="L23" s="1"/>
      <c r="M23" s="1"/>
      <c r="N23" s="1">
        <f t="shared" si="5"/>
        <v>0.23551416138636538</v>
      </c>
    </row>
    <row r="25" ht="12.75">
      <c r="A25" s="2" t="s">
        <v>27</v>
      </c>
    </row>
    <row r="26" spans="1:14" ht="12.75">
      <c r="A26" t="s">
        <v>1</v>
      </c>
      <c r="B26" s="3">
        <f>+B2/B$17</f>
        <v>0.5482866043613707</v>
      </c>
      <c r="C26" s="3">
        <f aca="true" t="shared" si="6" ref="C26:N26">+C2/C$17</f>
        <v>0.613344739093242</v>
      </c>
      <c r="D26" s="3">
        <f t="shared" si="6"/>
        <v>0.5866336633663366</v>
      </c>
      <c r="E26" s="4">
        <f t="shared" si="6"/>
        <v>0.4948805460750853</v>
      </c>
      <c r="F26" s="4">
        <f t="shared" si="6"/>
        <v>0.48398576512455516</v>
      </c>
      <c r="G26" s="3">
        <f t="shared" si="6"/>
        <v>0.676923076923077</v>
      </c>
      <c r="H26" s="3">
        <f t="shared" si="6"/>
        <v>0.5886075949367089</v>
      </c>
      <c r="I26" s="3">
        <f t="shared" si="6"/>
        <v>0.7069943289224953</v>
      </c>
      <c r="J26" s="3">
        <f t="shared" si="6"/>
        <v>0.6557377049180327</v>
      </c>
      <c r="K26" s="3">
        <f t="shared" si="6"/>
        <v>0.8044077134986226</v>
      </c>
      <c r="L26" s="3">
        <f t="shared" si="6"/>
        <v>0.6440677966101694</v>
      </c>
      <c r="M26" s="3">
        <f t="shared" si="6"/>
        <v>0.6197916666666666</v>
      </c>
      <c r="N26" s="3">
        <f t="shared" si="6"/>
        <v>0.6055105348460291</v>
      </c>
    </row>
    <row r="27" spans="1:14" ht="12.75">
      <c r="A27" t="s">
        <v>2</v>
      </c>
      <c r="B27" s="4">
        <f>+B3/B$17</f>
        <v>0.4190031152647975</v>
      </c>
      <c r="C27" s="4">
        <f>+C3/C$17</f>
        <v>0.37553464499572287</v>
      </c>
      <c r="D27" s="4">
        <f>+D3/D$17</f>
        <v>0.3935643564356436</v>
      </c>
      <c r="E27" s="4">
        <f aca="true" t="shared" si="7" ref="E27:N27">+E3/E$17</f>
        <v>0.4948805460750853</v>
      </c>
      <c r="F27" s="3">
        <f t="shared" si="7"/>
        <v>0.49110320284697506</v>
      </c>
      <c r="G27" s="4">
        <f t="shared" si="7"/>
        <v>0.31076923076923074</v>
      </c>
      <c r="H27" s="4">
        <f t="shared" si="7"/>
        <v>0.40379746835443037</v>
      </c>
      <c r="I27" s="4">
        <f t="shared" si="7"/>
        <v>0.27599243856332706</v>
      </c>
      <c r="J27" s="4">
        <f t="shared" si="7"/>
        <v>0.32786885245901637</v>
      </c>
      <c r="K27" s="4">
        <f t="shared" si="7"/>
        <v>0.1928374655647383</v>
      </c>
      <c r="L27" s="4">
        <f t="shared" si="7"/>
        <v>0.3220338983050847</v>
      </c>
      <c r="M27" s="4">
        <f t="shared" si="7"/>
        <v>0.3333333333333333</v>
      </c>
      <c r="N27" s="4">
        <f t="shared" si="7"/>
        <v>0.3779578606158833</v>
      </c>
    </row>
    <row r="28" spans="1:14" ht="12.75">
      <c r="A28" t="s">
        <v>4</v>
      </c>
      <c r="B28" s="3">
        <f>+B5/B$17</f>
        <v>0.6355140186915887</v>
      </c>
      <c r="C28" s="3">
        <f aca="true" t="shared" si="8" ref="C28:N28">+C5/C$17</f>
        <v>0.6099230111206159</v>
      </c>
      <c r="D28" s="3">
        <f t="shared" si="8"/>
        <v>0.5643564356435643</v>
      </c>
      <c r="E28" s="3">
        <f t="shared" si="8"/>
        <v>0.6552901023890785</v>
      </c>
      <c r="F28" s="3">
        <f t="shared" si="8"/>
        <v>0.5907473309608541</v>
      </c>
      <c r="G28" s="3">
        <f t="shared" si="8"/>
        <v>0.6892307692307692</v>
      </c>
      <c r="H28" s="3">
        <f t="shared" si="8"/>
        <v>0.5962025316455696</v>
      </c>
      <c r="I28" s="3">
        <f t="shared" si="8"/>
        <v>0.500945179584121</v>
      </c>
      <c r="J28" s="3">
        <f t="shared" si="8"/>
        <v>0.6193078324225865</v>
      </c>
      <c r="K28" s="4">
        <f t="shared" si="8"/>
        <v>0.4820936639118457</v>
      </c>
      <c r="L28" s="4">
        <f t="shared" si="8"/>
        <v>0.4067796610169492</v>
      </c>
      <c r="M28" s="3">
        <f t="shared" si="8"/>
        <v>0.7083333333333334</v>
      </c>
      <c r="N28" s="3">
        <f t="shared" si="8"/>
        <v>0.5996758508914101</v>
      </c>
    </row>
    <row r="29" spans="1:14" ht="12.75">
      <c r="A29" t="s">
        <v>3</v>
      </c>
      <c r="B29" s="3">
        <f aca="true" t="shared" si="9" ref="B29:N35">+B6/B$17</f>
        <v>0.661993769470405</v>
      </c>
      <c r="C29" s="3">
        <f t="shared" si="9"/>
        <v>0.679213002566296</v>
      </c>
      <c r="D29" s="3">
        <f t="shared" si="9"/>
        <v>0.5965346534653465</v>
      </c>
      <c r="E29" s="3">
        <f t="shared" si="9"/>
        <v>0.6723549488054608</v>
      </c>
      <c r="F29" s="3">
        <f t="shared" si="9"/>
        <v>0.6316725978647687</v>
      </c>
      <c r="G29" s="3">
        <f t="shared" si="9"/>
        <v>0.7076923076923077</v>
      </c>
      <c r="H29" s="3">
        <f t="shared" si="9"/>
        <v>0.640506329113924</v>
      </c>
      <c r="I29" s="3">
        <f t="shared" si="9"/>
        <v>0.5689981096408318</v>
      </c>
      <c r="J29" s="3">
        <f t="shared" si="9"/>
        <v>0.6721311475409836</v>
      </c>
      <c r="K29" s="3">
        <f t="shared" si="9"/>
        <v>0.7382920110192838</v>
      </c>
      <c r="L29" s="3">
        <f t="shared" si="9"/>
        <v>0.4576271186440678</v>
      </c>
      <c r="M29" s="3">
        <f t="shared" si="9"/>
        <v>0.6875</v>
      </c>
      <c r="N29" s="3">
        <f t="shared" si="9"/>
        <v>0.6551053484602918</v>
      </c>
    </row>
    <row r="30" spans="1:14" ht="12.75">
      <c r="A30" t="s">
        <v>5</v>
      </c>
      <c r="B30" s="3">
        <f t="shared" si="9"/>
        <v>0.6012461059190031</v>
      </c>
      <c r="C30" s="3">
        <f t="shared" si="9"/>
        <v>0.611633875106929</v>
      </c>
      <c r="D30" s="3">
        <f t="shared" si="9"/>
        <v>0.5222772277227723</v>
      </c>
      <c r="E30" s="4">
        <f t="shared" si="9"/>
        <v>0.49658703071672355</v>
      </c>
      <c r="F30" s="4">
        <f t="shared" si="9"/>
        <v>0.4306049822064057</v>
      </c>
      <c r="G30" s="3">
        <f t="shared" si="9"/>
        <v>0.6553846153846153</v>
      </c>
      <c r="H30" s="3">
        <f t="shared" si="9"/>
        <v>0.5822784810126582</v>
      </c>
      <c r="I30" s="3">
        <f t="shared" si="9"/>
        <v>0.5425330812854442</v>
      </c>
      <c r="J30" s="3">
        <f t="shared" si="9"/>
        <v>0.5919854280510018</v>
      </c>
      <c r="K30" s="3">
        <f t="shared" si="9"/>
        <v>0.6225895316804407</v>
      </c>
      <c r="L30" s="3">
        <f t="shared" si="9"/>
        <v>0.4915254237288136</v>
      </c>
      <c r="M30" s="3">
        <f t="shared" si="9"/>
        <v>0.65625</v>
      </c>
      <c r="N30" s="3">
        <f t="shared" si="9"/>
        <v>0.5690437601296596</v>
      </c>
    </row>
    <row r="31" spans="1:14" ht="12.75">
      <c r="A31" t="s">
        <v>6</v>
      </c>
      <c r="B31" s="4">
        <f t="shared" si="9"/>
        <v>0.5311526479750779</v>
      </c>
      <c r="C31" s="4">
        <f t="shared" si="9"/>
        <v>0.5337895637296834</v>
      </c>
      <c r="D31" s="3">
        <f t="shared" si="9"/>
        <v>0.7351485148514851</v>
      </c>
      <c r="E31" s="3">
        <f t="shared" si="9"/>
        <v>0.5307167235494881</v>
      </c>
      <c r="F31" s="4">
        <f t="shared" si="9"/>
        <v>0.48398576512455516</v>
      </c>
      <c r="G31" s="4">
        <f t="shared" si="9"/>
        <v>0.38461538461538464</v>
      </c>
      <c r="H31" s="4">
        <f t="shared" si="9"/>
        <v>0.5189873417721519</v>
      </c>
      <c r="I31" s="4">
        <f t="shared" si="9"/>
        <v>0.4158790170132325</v>
      </c>
      <c r="J31" s="3">
        <f t="shared" si="9"/>
        <v>0.5664845173041895</v>
      </c>
      <c r="K31" s="3">
        <f t="shared" si="9"/>
        <v>0.696969696969697</v>
      </c>
      <c r="L31" s="3">
        <f t="shared" si="9"/>
        <v>0.5423728813559322</v>
      </c>
      <c r="M31" s="3">
        <f t="shared" si="9"/>
        <v>0.5520833333333334</v>
      </c>
      <c r="N31" s="4">
        <f t="shared" si="9"/>
        <v>0.5351701782820097</v>
      </c>
    </row>
    <row r="32" spans="1:14" ht="12.75">
      <c r="A32" t="s">
        <v>7</v>
      </c>
      <c r="B32" s="4">
        <f t="shared" si="9"/>
        <v>0.2772585669781931</v>
      </c>
      <c r="C32" s="4">
        <f t="shared" si="9"/>
        <v>0.2711719418306245</v>
      </c>
      <c r="D32" s="4">
        <f t="shared" si="9"/>
        <v>0.13613861386138615</v>
      </c>
      <c r="E32" s="4">
        <f t="shared" si="9"/>
        <v>0.1825938566552901</v>
      </c>
      <c r="F32" s="4">
        <f t="shared" si="9"/>
        <v>0.22241992882562278</v>
      </c>
      <c r="G32" s="4">
        <f t="shared" si="9"/>
        <v>0.21846153846153846</v>
      </c>
      <c r="H32" s="4">
        <f t="shared" si="9"/>
        <v>0.22784810126582278</v>
      </c>
      <c r="I32" s="4">
        <f t="shared" si="9"/>
        <v>0.2381852551984877</v>
      </c>
      <c r="J32" s="4">
        <f t="shared" si="9"/>
        <v>0.3242258652094718</v>
      </c>
      <c r="K32" s="4">
        <f t="shared" si="9"/>
        <v>0.2892561983471074</v>
      </c>
      <c r="L32" s="4">
        <f t="shared" si="9"/>
        <v>0.2711864406779661</v>
      </c>
      <c r="M32" s="4">
        <f t="shared" si="9"/>
        <v>0.14583333333333334</v>
      </c>
      <c r="N32" s="4">
        <f t="shared" si="9"/>
        <v>0.2408427876823339</v>
      </c>
    </row>
    <row r="33" spans="1:14" ht="12.75">
      <c r="A33" t="s">
        <v>8</v>
      </c>
      <c r="B33" s="3">
        <f t="shared" si="9"/>
        <v>0.5607476635514018</v>
      </c>
      <c r="C33" s="3">
        <f t="shared" si="9"/>
        <v>0.5979469632164243</v>
      </c>
      <c r="D33" s="4">
        <f t="shared" si="9"/>
        <v>0.4628712871287129</v>
      </c>
      <c r="E33" s="3">
        <f t="shared" si="9"/>
        <v>0.5972696245733788</v>
      </c>
      <c r="F33" s="3">
        <f t="shared" si="9"/>
        <v>0.6067615658362989</v>
      </c>
      <c r="G33" s="3">
        <f t="shared" si="9"/>
        <v>0.6461538461538462</v>
      </c>
      <c r="H33" s="3">
        <f t="shared" si="9"/>
        <v>0.640506329113924</v>
      </c>
      <c r="I33" s="3">
        <f t="shared" si="9"/>
        <v>0.724007561436673</v>
      </c>
      <c r="J33" s="4">
        <f t="shared" si="9"/>
        <v>0.4899817850637523</v>
      </c>
      <c r="K33" s="3">
        <f t="shared" si="9"/>
        <v>0.5206611570247934</v>
      </c>
      <c r="L33" s="3">
        <f t="shared" si="9"/>
        <v>0.5084745762711864</v>
      </c>
      <c r="M33" s="4">
        <f t="shared" si="9"/>
        <v>0.5208333333333334</v>
      </c>
      <c r="N33" s="3">
        <f t="shared" si="9"/>
        <v>0.5873581847649919</v>
      </c>
    </row>
    <row r="34" spans="1:14" ht="12.75">
      <c r="A34" t="s">
        <v>9</v>
      </c>
      <c r="B34" s="4">
        <f t="shared" si="9"/>
        <v>0.24299065420560748</v>
      </c>
      <c r="C34" s="4">
        <f t="shared" si="9"/>
        <v>0.25149700598802394</v>
      </c>
      <c r="D34" s="4">
        <f t="shared" si="9"/>
        <v>0.32673267326732675</v>
      </c>
      <c r="E34" s="4">
        <f t="shared" si="9"/>
        <v>0.37542662116040953</v>
      </c>
      <c r="F34" s="3">
        <f t="shared" si="9"/>
        <v>0.5106761565836299</v>
      </c>
      <c r="G34" s="4">
        <f t="shared" si="9"/>
        <v>0.2523076923076923</v>
      </c>
      <c r="H34" s="4">
        <f t="shared" si="9"/>
        <v>0.19240506329113924</v>
      </c>
      <c r="I34" s="4">
        <f t="shared" si="9"/>
        <v>0.14366729678638943</v>
      </c>
      <c r="J34" s="4">
        <f t="shared" si="9"/>
        <v>0.20036429872495445</v>
      </c>
      <c r="K34" s="4">
        <f t="shared" si="9"/>
        <v>0.15426997245179064</v>
      </c>
      <c r="L34" s="4">
        <f t="shared" si="9"/>
        <v>0.15254237288135594</v>
      </c>
      <c r="M34" s="4">
        <f t="shared" si="9"/>
        <v>0.234375</v>
      </c>
      <c r="N34" s="4">
        <f t="shared" si="9"/>
        <v>0.26239870340356564</v>
      </c>
    </row>
    <row r="35" spans="1:14" ht="12.75">
      <c r="A35" t="s">
        <v>10</v>
      </c>
      <c r="B35" s="4">
        <f t="shared" si="9"/>
        <v>0.08099688473520249</v>
      </c>
      <c r="C35" s="4">
        <f t="shared" si="9"/>
        <v>0.07784431137724551</v>
      </c>
      <c r="D35" s="4">
        <f t="shared" si="9"/>
        <v>0.11138613861386139</v>
      </c>
      <c r="E35" s="4">
        <f t="shared" si="9"/>
        <v>0.09897610921501707</v>
      </c>
      <c r="F35" s="4">
        <f t="shared" si="9"/>
        <v>0.1512455516014235</v>
      </c>
      <c r="G35" s="4">
        <f t="shared" si="9"/>
        <v>0.15384615384615385</v>
      </c>
      <c r="H35" s="4">
        <f t="shared" si="9"/>
        <v>0.08734177215189873</v>
      </c>
      <c r="I35" s="4">
        <f t="shared" si="9"/>
        <v>0.10775047258979206</v>
      </c>
      <c r="J35" s="4">
        <f t="shared" si="9"/>
        <v>0.0692167577413479</v>
      </c>
      <c r="K35" s="4">
        <f t="shared" si="9"/>
        <v>0.12121212121212122</v>
      </c>
      <c r="L35" s="4">
        <f t="shared" si="9"/>
        <v>0.11864406779661017</v>
      </c>
      <c r="M35" s="4">
        <f t="shared" si="9"/>
        <v>0.03125</v>
      </c>
      <c r="N35" s="4">
        <f t="shared" si="9"/>
        <v>0.09756888168557537</v>
      </c>
    </row>
    <row r="36" spans="1:14" ht="12.75">
      <c r="A36" t="s">
        <v>28</v>
      </c>
      <c r="B36" s="1">
        <f>SUM(B28:B35)</f>
        <v>3.591900311526479</v>
      </c>
      <c r="C36" s="1">
        <f aca="true" t="shared" si="10" ref="C36:L36">SUM(C28:C35)</f>
        <v>3.6330196749358428</v>
      </c>
      <c r="D36" s="1">
        <f t="shared" si="10"/>
        <v>3.4554455445544554</v>
      </c>
      <c r="E36" s="1">
        <f t="shared" si="10"/>
        <v>3.6092150170648463</v>
      </c>
      <c r="F36" s="1">
        <f t="shared" si="10"/>
        <v>3.6281138790035583</v>
      </c>
      <c r="G36" s="1">
        <f t="shared" si="10"/>
        <v>3.7076923076923074</v>
      </c>
      <c r="H36" s="1">
        <f t="shared" si="10"/>
        <v>3.4860759493670885</v>
      </c>
      <c r="I36" s="1">
        <f t="shared" si="10"/>
        <v>3.2419659735349717</v>
      </c>
      <c r="J36" s="1">
        <f t="shared" si="10"/>
        <v>3.5336976320582885</v>
      </c>
      <c r="K36" s="1">
        <f t="shared" si="10"/>
        <v>3.6253443526170797</v>
      </c>
      <c r="L36" s="1">
        <f t="shared" si="10"/>
        <v>2.9491525423728815</v>
      </c>
      <c r="M36" s="1">
        <f>SUM(M28:M35)</f>
        <v>3.536458333333334</v>
      </c>
      <c r="N36" s="1">
        <f>SUM(N28:N35)</f>
        <v>3.547163695299838</v>
      </c>
    </row>
    <row r="37" spans="1:14" ht="12.75">
      <c r="A37" t="s">
        <v>25</v>
      </c>
      <c r="B37" s="1">
        <f aca="true" t="shared" si="11" ref="B37:N37">+B22/B17</f>
        <v>0.40809968847352024</v>
      </c>
      <c r="C37" s="1">
        <f t="shared" si="11"/>
        <v>0.3669803250641574</v>
      </c>
      <c r="D37" s="1">
        <f t="shared" si="11"/>
        <v>0.5445544554455446</v>
      </c>
      <c r="E37" s="1">
        <f t="shared" si="11"/>
        <v>0.39078498293515357</v>
      </c>
      <c r="F37" s="1">
        <f t="shared" si="11"/>
        <v>0.3718861209964413</v>
      </c>
      <c r="G37" s="1">
        <f t="shared" si="11"/>
        <v>0.2923076923076923</v>
      </c>
      <c r="H37" s="1">
        <f t="shared" si="11"/>
        <v>0.5139240506329114</v>
      </c>
      <c r="I37" s="1">
        <f t="shared" si="11"/>
        <v>0.7580340264650284</v>
      </c>
      <c r="J37" s="1">
        <f t="shared" si="11"/>
        <v>0.4663023679417122</v>
      </c>
      <c r="K37" s="1">
        <f t="shared" si="11"/>
        <v>0.3746556473829201</v>
      </c>
      <c r="L37" s="1">
        <f t="shared" si="11"/>
        <v>1.0508474576271187</v>
      </c>
      <c r="M37" s="1">
        <f t="shared" si="11"/>
        <v>0.4635416666666667</v>
      </c>
      <c r="N37" s="1">
        <f t="shared" si="11"/>
        <v>0.45283630470016206</v>
      </c>
    </row>
    <row r="38" spans="1:14" ht="12.75">
      <c r="A38" t="s">
        <v>28</v>
      </c>
      <c r="B38" s="1">
        <f aca="true" t="shared" si="12" ref="B38:N38">+B36+B37</f>
        <v>3.9999999999999996</v>
      </c>
      <c r="C38" s="1">
        <f t="shared" si="12"/>
        <v>4</v>
      </c>
      <c r="D38" s="1">
        <f t="shared" si="12"/>
        <v>4</v>
      </c>
      <c r="E38" s="1">
        <f t="shared" si="12"/>
        <v>4</v>
      </c>
      <c r="F38" s="1">
        <f t="shared" si="12"/>
        <v>3.9999999999999996</v>
      </c>
      <c r="G38" s="1">
        <f t="shared" si="12"/>
        <v>3.9999999999999996</v>
      </c>
      <c r="H38" s="1">
        <f t="shared" si="12"/>
        <v>4</v>
      </c>
      <c r="I38" s="1">
        <f t="shared" si="12"/>
        <v>4</v>
      </c>
      <c r="J38" s="1">
        <f t="shared" si="12"/>
        <v>4.000000000000001</v>
      </c>
      <c r="K38" s="1">
        <f t="shared" si="12"/>
        <v>4</v>
      </c>
      <c r="L38" s="1">
        <f t="shared" si="12"/>
        <v>4</v>
      </c>
      <c r="M38" s="1">
        <f t="shared" si="12"/>
        <v>4.000000000000001</v>
      </c>
      <c r="N38" s="1">
        <f t="shared" si="12"/>
        <v>4</v>
      </c>
    </row>
    <row r="39" spans="1:14" ht="12.75">
      <c r="A39" t="s">
        <v>29</v>
      </c>
      <c r="B39">
        <v>0.615</v>
      </c>
      <c r="C39">
        <v>0.625</v>
      </c>
      <c r="D39">
        <v>0.605</v>
      </c>
      <c r="E39">
        <v>0.615</v>
      </c>
      <c r="F39">
        <v>0.585</v>
      </c>
      <c r="G39">
        <v>0.678</v>
      </c>
      <c r="H39">
        <v>0.615</v>
      </c>
      <c r="I39">
        <v>0.583</v>
      </c>
      <c r="J39">
        <v>0.613</v>
      </c>
      <c r="K39">
        <v>0.645</v>
      </c>
      <c r="L39">
        <v>0.5</v>
      </c>
      <c r="M39">
        <v>0.653</v>
      </c>
      <c r="N39">
        <v>0.605</v>
      </c>
    </row>
    <row r="40" spans="1:14" ht="12.75">
      <c r="A40" t="s">
        <v>30</v>
      </c>
      <c r="B40">
        <v>0.038</v>
      </c>
      <c r="C40">
        <v>0.032</v>
      </c>
      <c r="D40">
        <v>0.083</v>
      </c>
      <c r="E40">
        <v>0.056</v>
      </c>
      <c r="F40">
        <v>0.045</v>
      </c>
      <c r="G40">
        <v>0.024</v>
      </c>
      <c r="H40">
        <v>0.026</v>
      </c>
      <c r="I40">
        <v>0.083</v>
      </c>
      <c r="J40">
        <v>0.038</v>
      </c>
      <c r="K40">
        <v>0.084</v>
      </c>
      <c r="L40">
        <v>0.029</v>
      </c>
      <c r="M40">
        <v>0.062</v>
      </c>
      <c r="N40">
        <v>0.034</v>
      </c>
    </row>
  </sheetData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Header xml:space="preserve">&amp;LRockville 2003 </oddHeader>
    <oddFooter>&amp;LBoldface Indicate winners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Rockville Election Analysis 2003</dc:title>
  <dc:subject/>
  <dc:creator>Roald A. Schrack</dc:creator>
  <cp:keywords/>
  <dc:description/>
  <cp:lastModifiedBy>Roald A. Schrack</cp:lastModifiedBy>
  <cp:lastPrinted>2003-11-11T01:52:50Z</cp:lastPrinted>
  <dcterms:created xsi:type="dcterms:W3CDTF">2003-11-07T00:59:03Z</dcterms:created>
  <dcterms:modified xsi:type="dcterms:W3CDTF">2003-11-14T00:26:31Z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