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1"/>
  </bookViews>
  <sheets>
    <sheet name="Chart1" sheetId="1" r:id="rId1"/>
    <sheet name="Sheet1" sheetId="2" r:id="rId2"/>
  </sheets>
  <definedNames>
    <definedName name="_xlnm.Print_Area" localSheetId="1">'Sheet1'!$A$1:$P$59</definedName>
  </definedNames>
  <calcPr fullCalcOnLoad="1"/>
</workbook>
</file>

<file path=xl/sharedStrings.xml><?xml version="1.0" encoding="utf-8"?>
<sst xmlns="http://schemas.openxmlformats.org/spreadsheetml/2006/main" count="62" uniqueCount="55">
  <si>
    <t>Content  \  District</t>
  </si>
  <si>
    <t>same day</t>
  </si>
  <si>
    <t>absentee</t>
  </si>
  <si>
    <t>Total</t>
  </si>
  <si>
    <t>Krasnow</t>
  </si>
  <si>
    <t>Blank-Mayor</t>
  </si>
  <si>
    <t>Adams</t>
  </si>
  <si>
    <t>Dorsey</t>
  </si>
  <si>
    <t>Harrison</t>
  </si>
  <si>
    <t>Robbins</t>
  </si>
  <si>
    <t>Wang</t>
  </si>
  <si>
    <t>Wright</t>
  </si>
  <si>
    <t>Blank-Council+W.I.</t>
  </si>
  <si>
    <t>Total Write-ins</t>
  </si>
  <si>
    <t>Total  Reg.</t>
  </si>
  <si>
    <t>Final  Polling Pl. Ballots</t>
  </si>
  <si>
    <t>9:00am Ballots</t>
  </si>
  <si>
    <t>4:00pm Ballots</t>
  </si>
  <si>
    <t>9:00am fraction</t>
  </si>
  <si>
    <t>4:00pm fraction</t>
  </si>
  <si>
    <t>CouncilMissing Ballot F.</t>
  </si>
  <si>
    <t>Ballots/Registration  '99</t>
  </si>
  <si>
    <t>Ballots/Registration  '97</t>
  </si>
  <si>
    <t>1997 Returns</t>
  </si>
  <si>
    <t>Write -in</t>
  </si>
  <si>
    <t>Over-Mayor</t>
  </si>
  <si>
    <t>Haughey</t>
  </si>
  <si>
    <t>Marrinan</t>
  </si>
  <si>
    <t>write-ins</t>
  </si>
  <si>
    <t>Blank-Council</t>
  </si>
  <si>
    <t>Over-Council</t>
  </si>
  <si>
    <t>Ref-Yes</t>
  </si>
  <si>
    <t>Ref-No</t>
  </si>
  <si>
    <t>Blank-Ref</t>
  </si>
  <si>
    <t>Over-Ref</t>
  </si>
  <si>
    <t>Polling Pl. Ballots</t>
  </si>
  <si>
    <t>Missing Balots</t>
  </si>
  <si>
    <t>Missing Ballot Fraction</t>
  </si>
  <si>
    <t>Krasnow fraction  '99</t>
  </si>
  <si>
    <t>Krasnow fraction  '97</t>
  </si>
  <si>
    <t>Adams fraction</t>
  </si>
  <si>
    <t>Dorsey fraction  '99</t>
  </si>
  <si>
    <t>Dorsey fraction  '97</t>
  </si>
  <si>
    <t>Harrison fraction '99</t>
  </si>
  <si>
    <t>Harrison fraction '97</t>
  </si>
  <si>
    <t>Robbins fraction</t>
  </si>
  <si>
    <t>Wang fraction</t>
  </si>
  <si>
    <t>Wright fraction '99</t>
  </si>
  <si>
    <t>Wright fraction '97</t>
  </si>
  <si>
    <t>Krasnow  '99/'97</t>
  </si>
  <si>
    <t>Dorsey    '99/97</t>
  </si>
  <si>
    <t>Harrison  '99/'97</t>
  </si>
  <si>
    <t>Wright     '99/97</t>
  </si>
  <si>
    <t>Young</t>
  </si>
  <si>
    <t xml:space="preserve">                  1999 Returns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</si>
</sst>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Alignment="1">
      <alignment/>
    </xf>
    <xf numFmtId="0" fontId="0" fillId="0" borderId="2" xfId="0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09"/>
      <rgbColor rgb="00F400F4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Voter Participation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1999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Sheet1!$B$21:$M$21</c:f>
              <c:numCache>
                <c:ptCount val="12"/>
                <c:pt idx="0">
                  <c:v>0.23519529609407813</c:v>
                </c:pt>
                <c:pt idx="1">
                  <c:v>0.18209876543209877</c:v>
                </c:pt>
                <c:pt idx="2">
                  <c:v>0.21613832853025935</c:v>
                </c:pt>
                <c:pt idx="3">
                  <c:v>0.1974907063197026</c:v>
                </c:pt>
                <c:pt idx="4">
                  <c:v>0.20012277470841006</c:v>
                </c:pt>
                <c:pt idx="5">
                  <c:v>0.18429617575264443</c:v>
                </c:pt>
                <c:pt idx="6">
                  <c:v>0.1530373831775701</c:v>
                </c:pt>
                <c:pt idx="7">
                  <c:v>0.17563621193158113</c:v>
                </c:pt>
                <c:pt idx="8">
                  <c:v>0.151681537405628</c:v>
                </c:pt>
                <c:pt idx="9">
                  <c:v>0.1639957264957265</c:v>
                </c:pt>
                <c:pt idx="10">
                  <c:v>0.29383634431455896</c:v>
                </c:pt>
                <c:pt idx="11">
                  <c:v>0.20642978003384094</c:v>
                </c:pt>
              </c:numCache>
            </c:numRef>
          </c:val>
          <c:smooth val="0"/>
        </c:ser>
        <c:ser>
          <c:idx val="1"/>
          <c:order val="1"/>
          <c:tx>
            <c:v>1997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Sheet1!$B$22:$M$22</c:f>
              <c:numCache>
                <c:ptCount val="12"/>
                <c:pt idx="0">
                  <c:v>0.27</c:v>
                </c:pt>
                <c:pt idx="1">
                  <c:v>0.2</c:v>
                </c:pt>
                <c:pt idx="2">
                  <c:v>0.21</c:v>
                </c:pt>
                <c:pt idx="3">
                  <c:v>0.18</c:v>
                </c:pt>
                <c:pt idx="4">
                  <c:v>0.24</c:v>
                </c:pt>
                <c:pt idx="5">
                  <c:v>0.16</c:v>
                </c:pt>
                <c:pt idx="6">
                  <c:v>0.16</c:v>
                </c:pt>
                <c:pt idx="7">
                  <c:v>0.22</c:v>
                </c:pt>
                <c:pt idx="8">
                  <c:v>0.22</c:v>
                </c:pt>
                <c:pt idx="9">
                  <c:v>0.17</c:v>
                </c:pt>
                <c:pt idx="10">
                  <c:v>0.31</c:v>
                </c:pt>
                <c:pt idx="11">
                  <c:v>0.29</c:v>
                </c:pt>
              </c:numCache>
            </c:numRef>
          </c:val>
          <c:smooth val="0"/>
        </c:ser>
        <c:marker val="1"/>
        <c:axId val="28681000"/>
        <c:axId val="56802409"/>
      </c:lineChart>
      <c:catAx>
        <c:axId val="2868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District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02409"/>
        <c:crosses val="autoZero"/>
        <c:auto val="1"/>
        <c:lblOffset val="100"/>
        <c:noMultiLvlLbl val="0"/>
      </c:catAx>
      <c:valAx>
        <c:axId val="5680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 Voting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81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16</xdr:col>
      <xdr:colOff>9525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153150"/>
          <a:ext cx="106489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16</xdr:col>
      <xdr:colOff>9525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9229725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workbookViewId="0" topLeftCell="A27">
      <selection activeCell="N39" sqref="N39"/>
    </sheetView>
  </sheetViews>
  <sheetFormatPr defaultColWidth="9.140625" defaultRowHeight="12.75"/>
  <cols>
    <col min="1" max="1" width="22.421875" style="0" customWidth="1"/>
  </cols>
  <sheetData>
    <row r="1" spans="1:16" ht="12.75">
      <c r="A1" s="2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 t="s">
        <v>1</v>
      </c>
      <c r="O1" s="3" t="s">
        <v>2</v>
      </c>
      <c r="P1" s="3" t="s">
        <v>3</v>
      </c>
    </row>
    <row r="2" spans="1:16" ht="12.75">
      <c r="A2" s="9"/>
      <c r="B2" s="9"/>
      <c r="C2" s="9"/>
      <c r="D2" s="9"/>
      <c r="E2" s="9"/>
      <c r="F2" s="9" t="s">
        <v>54</v>
      </c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 t="s">
        <v>4</v>
      </c>
      <c r="B3">
        <v>478</v>
      </c>
      <c r="C3">
        <v>258</v>
      </c>
      <c r="D3">
        <v>133</v>
      </c>
      <c r="E3">
        <v>376</v>
      </c>
      <c r="F3">
        <v>272</v>
      </c>
      <c r="G3">
        <v>406</v>
      </c>
      <c r="H3">
        <v>245</v>
      </c>
      <c r="I3">
        <v>376</v>
      </c>
      <c r="J3">
        <v>208</v>
      </c>
      <c r="K3">
        <v>266</v>
      </c>
      <c r="L3">
        <v>495</v>
      </c>
      <c r="M3">
        <v>383</v>
      </c>
      <c r="N3">
        <v>42</v>
      </c>
      <c r="O3">
        <v>159</v>
      </c>
      <c r="P3">
        <v>4097</v>
      </c>
    </row>
    <row r="4" spans="1:16" ht="12.75">
      <c r="A4" s="4" t="s">
        <v>53</v>
      </c>
      <c r="B4">
        <v>49</v>
      </c>
      <c r="C4">
        <v>25</v>
      </c>
      <c r="D4">
        <v>10</v>
      </c>
      <c r="E4">
        <v>37</v>
      </c>
      <c r="F4">
        <v>42</v>
      </c>
      <c r="G4">
        <v>32</v>
      </c>
      <c r="H4">
        <v>14</v>
      </c>
      <c r="I4">
        <v>30</v>
      </c>
      <c r="J4">
        <v>10</v>
      </c>
      <c r="K4">
        <v>32</v>
      </c>
      <c r="L4">
        <v>33</v>
      </c>
      <c r="M4">
        <v>55</v>
      </c>
      <c r="N4">
        <v>13</v>
      </c>
      <c r="O4">
        <v>5</v>
      </c>
      <c r="P4">
        <v>387</v>
      </c>
    </row>
    <row r="5" spans="1:16" ht="12.75">
      <c r="A5" s="4" t="s">
        <v>5</v>
      </c>
      <c r="B5">
        <f>+B15-B4-B3</f>
        <v>33</v>
      </c>
      <c r="C5">
        <f aca="true" t="shared" si="0" ref="C5:P5">+C15-C4-C3</f>
        <v>12</v>
      </c>
      <c r="D5">
        <f t="shared" si="0"/>
        <v>7</v>
      </c>
      <c r="E5">
        <f t="shared" si="0"/>
        <v>12</v>
      </c>
      <c r="F5">
        <f t="shared" si="0"/>
        <v>12</v>
      </c>
      <c r="G5">
        <f t="shared" si="0"/>
        <v>15</v>
      </c>
      <c r="H5">
        <f t="shared" si="0"/>
        <v>3</v>
      </c>
      <c r="I5">
        <f t="shared" si="0"/>
        <v>15</v>
      </c>
      <c r="J5">
        <f t="shared" si="0"/>
        <v>3</v>
      </c>
      <c r="K5">
        <f t="shared" si="0"/>
        <v>9</v>
      </c>
      <c r="L5">
        <f t="shared" si="0"/>
        <v>25</v>
      </c>
      <c r="M5">
        <f t="shared" si="0"/>
        <v>50</v>
      </c>
      <c r="N5">
        <f t="shared" si="0"/>
        <v>3</v>
      </c>
      <c r="O5">
        <f t="shared" si="0"/>
        <v>7</v>
      </c>
      <c r="P5">
        <f t="shared" si="0"/>
        <v>206</v>
      </c>
    </row>
    <row r="6" spans="1:16" ht="12.75">
      <c r="A6" s="4" t="s">
        <v>6</v>
      </c>
      <c r="B6">
        <v>316</v>
      </c>
      <c r="C6">
        <v>137</v>
      </c>
      <c r="D6">
        <v>50</v>
      </c>
      <c r="E6">
        <v>257</v>
      </c>
      <c r="F6">
        <v>163</v>
      </c>
      <c r="G6">
        <v>281</v>
      </c>
      <c r="H6">
        <v>61</v>
      </c>
      <c r="I6">
        <v>162</v>
      </c>
      <c r="J6">
        <v>91</v>
      </c>
      <c r="K6">
        <v>111</v>
      </c>
      <c r="L6">
        <v>227</v>
      </c>
      <c r="M6">
        <v>292</v>
      </c>
      <c r="N6">
        <v>30</v>
      </c>
      <c r="O6">
        <v>69</v>
      </c>
      <c r="P6">
        <v>2247</v>
      </c>
    </row>
    <row r="7" spans="1:16" ht="12.75">
      <c r="A7" s="4" t="s">
        <v>7</v>
      </c>
      <c r="B7">
        <v>397</v>
      </c>
      <c r="C7">
        <v>221</v>
      </c>
      <c r="D7">
        <v>131</v>
      </c>
      <c r="E7">
        <v>310</v>
      </c>
      <c r="F7">
        <v>243</v>
      </c>
      <c r="G7">
        <v>315</v>
      </c>
      <c r="H7">
        <v>215</v>
      </c>
      <c r="I7">
        <v>329</v>
      </c>
      <c r="J7">
        <v>150</v>
      </c>
      <c r="K7">
        <v>206</v>
      </c>
      <c r="L7">
        <v>451</v>
      </c>
      <c r="M7">
        <v>315</v>
      </c>
      <c r="N7">
        <v>40</v>
      </c>
      <c r="O7">
        <v>140</v>
      </c>
      <c r="P7">
        <v>3463</v>
      </c>
    </row>
    <row r="8" spans="1:16" ht="12.75">
      <c r="A8" s="4" t="s">
        <v>8</v>
      </c>
      <c r="B8">
        <v>425</v>
      </c>
      <c r="C8">
        <v>215</v>
      </c>
      <c r="D8">
        <v>108</v>
      </c>
      <c r="E8">
        <v>286</v>
      </c>
      <c r="F8">
        <v>218</v>
      </c>
      <c r="G8">
        <v>312</v>
      </c>
      <c r="H8">
        <v>216</v>
      </c>
      <c r="I8">
        <v>307</v>
      </c>
      <c r="J8">
        <v>147</v>
      </c>
      <c r="K8">
        <v>203</v>
      </c>
      <c r="L8">
        <v>441</v>
      </c>
      <c r="M8">
        <v>304</v>
      </c>
      <c r="N8">
        <v>32</v>
      </c>
      <c r="O8">
        <v>126</v>
      </c>
      <c r="P8">
        <v>3340</v>
      </c>
    </row>
    <row r="9" spans="1:16" ht="12.75">
      <c r="A9" s="6" t="s">
        <v>9</v>
      </c>
      <c r="B9">
        <v>348</v>
      </c>
      <c r="C9">
        <v>211</v>
      </c>
      <c r="D9">
        <v>105</v>
      </c>
      <c r="E9">
        <v>276</v>
      </c>
      <c r="F9">
        <v>246</v>
      </c>
      <c r="G9">
        <v>316</v>
      </c>
      <c r="H9">
        <v>224</v>
      </c>
      <c r="I9">
        <v>292</v>
      </c>
      <c r="J9">
        <v>159</v>
      </c>
      <c r="K9">
        <v>262</v>
      </c>
      <c r="L9">
        <v>377</v>
      </c>
      <c r="M9">
        <v>283</v>
      </c>
      <c r="N9">
        <v>33</v>
      </c>
      <c r="O9">
        <v>119</v>
      </c>
      <c r="P9">
        <v>3251</v>
      </c>
    </row>
    <row r="10" spans="1:16" ht="12.75">
      <c r="A10" s="7" t="s">
        <v>10</v>
      </c>
      <c r="B10">
        <v>99</v>
      </c>
      <c r="C10">
        <v>70</v>
      </c>
      <c r="D10">
        <v>17</v>
      </c>
      <c r="E10">
        <v>88</v>
      </c>
      <c r="F10">
        <v>81</v>
      </c>
      <c r="G10">
        <v>83</v>
      </c>
      <c r="H10">
        <v>33</v>
      </c>
      <c r="I10">
        <v>57</v>
      </c>
      <c r="J10">
        <v>33</v>
      </c>
      <c r="K10">
        <v>79</v>
      </c>
      <c r="L10">
        <v>88</v>
      </c>
      <c r="M10">
        <v>107</v>
      </c>
      <c r="N10">
        <v>27</v>
      </c>
      <c r="O10">
        <v>31</v>
      </c>
      <c r="P10">
        <v>893</v>
      </c>
    </row>
    <row r="11" spans="1:16" ht="12.75">
      <c r="A11" s="4" t="s">
        <v>11</v>
      </c>
      <c r="B11">
        <v>388</v>
      </c>
      <c r="C11">
        <v>220</v>
      </c>
      <c r="D11">
        <v>117</v>
      </c>
      <c r="E11">
        <v>331</v>
      </c>
      <c r="F11">
        <v>241</v>
      </c>
      <c r="G11">
        <v>326</v>
      </c>
      <c r="H11">
        <v>219</v>
      </c>
      <c r="I11">
        <v>359</v>
      </c>
      <c r="J11">
        <v>168</v>
      </c>
      <c r="K11">
        <v>222</v>
      </c>
      <c r="L11">
        <v>435</v>
      </c>
      <c r="M11">
        <v>290</v>
      </c>
      <c r="N11">
        <v>27</v>
      </c>
      <c r="O11">
        <v>135</v>
      </c>
      <c r="P11">
        <v>3478</v>
      </c>
    </row>
    <row r="12" spans="1:16" ht="12.75">
      <c r="A12" s="4" t="s">
        <v>12</v>
      </c>
      <c r="B12">
        <f>4*B15-SUM(B6:B11)</f>
        <v>267</v>
      </c>
      <c r="C12">
        <f aca="true" t="shared" si="1" ref="C12:P12">4*C15-SUM(C6:C11)</f>
        <v>106</v>
      </c>
      <c r="D12">
        <f t="shared" si="1"/>
        <v>72</v>
      </c>
      <c r="E12">
        <f t="shared" si="1"/>
        <v>152</v>
      </c>
      <c r="F12">
        <f t="shared" si="1"/>
        <v>112</v>
      </c>
      <c r="G12">
        <f t="shared" si="1"/>
        <v>179</v>
      </c>
      <c r="H12">
        <f t="shared" si="1"/>
        <v>80</v>
      </c>
      <c r="I12">
        <f t="shared" si="1"/>
        <v>178</v>
      </c>
      <c r="J12">
        <f t="shared" si="1"/>
        <v>136</v>
      </c>
      <c r="K12">
        <f t="shared" si="1"/>
        <v>145</v>
      </c>
      <c r="L12">
        <f t="shared" si="1"/>
        <v>193</v>
      </c>
      <c r="M12">
        <f t="shared" si="1"/>
        <v>361</v>
      </c>
      <c r="N12">
        <f t="shared" si="1"/>
        <v>43</v>
      </c>
      <c r="O12">
        <f t="shared" si="1"/>
        <v>64</v>
      </c>
      <c r="P12">
        <f t="shared" si="1"/>
        <v>2088</v>
      </c>
    </row>
    <row r="13" spans="1:16" ht="12.75">
      <c r="A13" s="4" t="s">
        <v>13</v>
      </c>
      <c r="B13">
        <v>2</v>
      </c>
      <c r="C13">
        <v>9</v>
      </c>
      <c r="D13">
        <v>2</v>
      </c>
      <c r="E13">
        <v>0</v>
      </c>
      <c r="F13">
        <v>0</v>
      </c>
      <c r="G13">
        <v>9</v>
      </c>
      <c r="H13">
        <v>2</v>
      </c>
      <c r="I13">
        <v>8</v>
      </c>
      <c r="J13">
        <v>2</v>
      </c>
      <c r="K13">
        <v>3</v>
      </c>
      <c r="L13">
        <v>5</v>
      </c>
      <c r="M13">
        <v>12</v>
      </c>
      <c r="N13">
        <v>0</v>
      </c>
      <c r="O13">
        <v>8</v>
      </c>
      <c r="P13">
        <v>62</v>
      </c>
    </row>
    <row r="14" spans="1:16" ht="12.75">
      <c r="A14" s="4" t="s">
        <v>14</v>
      </c>
      <c r="B14">
        <v>2381</v>
      </c>
      <c r="C14">
        <v>1620</v>
      </c>
      <c r="D14">
        <v>694</v>
      </c>
      <c r="E14">
        <v>2152</v>
      </c>
      <c r="F14">
        <v>1629</v>
      </c>
      <c r="G14">
        <v>2458</v>
      </c>
      <c r="H14">
        <v>1712</v>
      </c>
      <c r="I14">
        <v>2397</v>
      </c>
      <c r="J14">
        <v>1457</v>
      </c>
      <c r="K14">
        <v>1872</v>
      </c>
      <c r="L14">
        <v>1882</v>
      </c>
      <c r="M14">
        <v>2364</v>
      </c>
      <c r="N14">
        <v>58</v>
      </c>
      <c r="P14">
        <v>22676</v>
      </c>
    </row>
    <row r="15" spans="1:17" ht="12.75">
      <c r="A15" s="2" t="s">
        <v>15</v>
      </c>
      <c r="B15" s="2">
        <v>560</v>
      </c>
      <c r="C15" s="2">
        <v>295</v>
      </c>
      <c r="D15" s="2">
        <v>150</v>
      </c>
      <c r="E15" s="2">
        <v>425</v>
      </c>
      <c r="F15" s="2">
        <v>326</v>
      </c>
      <c r="G15" s="2">
        <v>453</v>
      </c>
      <c r="H15" s="2">
        <v>262</v>
      </c>
      <c r="I15" s="2">
        <v>421</v>
      </c>
      <c r="J15" s="2">
        <v>221</v>
      </c>
      <c r="K15" s="2">
        <v>307</v>
      </c>
      <c r="L15" s="2">
        <v>553</v>
      </c>
      <c r="M15" s="2">
        <v>488</v>
      </c>
      <c r="N15" s="2">
        <v>58</v>
      </c>
      <c r="O15" s="2">
        <v>171</v>
      </c>
      <c r="P15" s="2">
        <v>4690</v>
      </c>
      <c r="Q15" s="2"/>
    </row>
    <row r="16" spans="1:13" ht="12.75">
      <c r="A16" t="s">
        <v>16</v>
      </c>
      <c r="B16">
        <v>108</v>
      </c>
      <c r="C16">
        <v>62</v>
      </c>
      <c r="D16">
        <v>28</v>
      </c>
      <c r="E16">
        <v>70</v>
      </c>
      <c r="F16">
        <v>52</v>
      </c>
      <c r="G16">
        <v>67</v>
      </c>
      <c r="H16">
        <v>49</v>
      </c>
      <c r="I16">
        <v>80</v>
      </c>
      <c r="J16">
        <v>35</v>
      </c>
      <c r="K16">
        <v>50</v>
      </c>
      <c r="L16">
        <v>100</v>
      </c>
      <c r="M16">
        <v>80</v>
      </c>
    </row>
    <row r="17" spans="1:13" ht="12.75">
      <c r="A17" t="s">
        <v>17</v>
      </c>
      <c r="B17">
        <v>380</v>
      </c>
      <c r="C17">
        <v>185</v>
      </c>
      <c r="D17">
        <v>115</v>
      </c>
      <c r="E17">
        <v>320</v>
      </c>
      <c r="F17">
        <v>236</v>
      </c>
      <c r="G17">
        <v>260</v>
      </c>
      <c r="H17">
        <v>182</v>
      </c>
      <c r="I17">
        <v>212</v>
      </c>
      <c r="J17">
        <v>144</v>
      </c>
      <c r="K17">
        <v>163</v>
      </c>
      <c r="L17">
        <v>400</v>
      </c>
      <c r="M17">
        <v>310</v>
      </c>
    </row>
    <row r="18" spans="1:18" ht="12.75">
      <c r="A18" t="s">
        <v>18</v>
      </c>
      <c r="B18" s="8">
        <f>+B16/B15</f>
        <v>0.19285714285714287</v>
      </c>
      <c r="C18" s="8">
        <f aca="true" t="shared" si="2" ref="C18:P18">+C16/C15</f>
        <v>0.21016949152542372</v>
      </c>
      <c r="D18" s="8">
        <f t="shared" si="2"/>
        <v>0.18666666666666668</v>
      </c>
      <c r="E18" s="8">
        <f t="shared" si="2"/>
        <v>0.16470588235294117</v>
      </c>
      <c r="F18" s="8">
        <f t="shared" si="2"/>
        <v>0.15950920245398773</v>
      </c>
      <c r="G18" s="8">
        <f t="shared" si="2"/>
        <v>0.1479028697571744</v>
      </c>
      <c r="H18" s="8">
        <f t="shared" si="2"/>
        <v>0.18702290076335878</v>
      </c>
      <c r="I18" s="8">
        <f t="shared" si="2"/>
        <v>0.19002375296912113</v>
      </c>
      <c r="J18" s="8">
        <f t="shared" si="2"/>
        <v>0.1583710407239819</v>
      </c>
      <c r="K18" s="8">
        <f t="shared" si="2"/>
        <v>0.16286644951140064</v>
      </c>
      <c r="L18" s="8">
        <f t="shared" si="2"/>
        <v>0.18083182640144665</v>
      </c>
      <c r="M18" s="8">
        <f t="shared" si="2"/>
        <v>0.16393442622950818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/>
      <c r="R18" s="8"/>
    </row>
    <row r="19" spans="1:18" ht="12.75">
      <c r="A19" s="2" t="s">
        <v>19</v>
      </c>
      <c r="B19" s="10">
        <f>+B17/B15</f>
        <v>0.6785714285714286</v>
      </c>
      <c r="C19" s="10">
        <f aca="true" t="shared" si="3" ref="C19:P19">+C17/C15</f>
        <v>0.6271186440677966</v>
      </c>
      <c r="D19" s="10">
        <f t="shared" si="3"/>
        <v>0.7666666666666667</v>
      </c>
      <c r="E19" s="10">
        <f t="shared" si="3"/>
        <v>0.7529411764705882</v>
      </c>
      <c r="F19" s="10">
        <f t="shared" si="3"/>
        <v>0.7239263803680982</v>
      </c>
      <c r="G19" s="10">
        <f t="shared" si="3"/>
        <v>0.5739514348785872</v>
      </c>
      <c r="H19" s="10">
        <f t="shared" si="3"/>
        <v>0.6946564885496184</v>
      </c>
      <c r="I19" s="10">
        <f t="shared" si="3"/>
        <v>0.503562945368171</v>
      </c>
      <c r="J19" s="10">
        <f t="shared" si="3"/>
        <v>0.6515837104072398</v>
      </c>
      <c r="K19" s="10">
        <f t="shared" si="3"/>
        <v>0.5309446254071661</v>
      </c>
      <c r="L19" s="10">
        <f t="shared" si="3"/>
        <v>0.7233273056057866</v>
      </c>
      <c r="M19" s="10">
        <f t="shared" si="3"/>
        <v>0.6352459016393442</v>
      </c>
      <c r="N19" s="10">
        <f t="shared" si="3"/>
        <v>0</v>
      </c>
      <c r="O19" s="10">
        <f t="shared" si="3"/>
        <v>0</v>
      </c>
      <c r="P19" s="10">
        <f t="shared" si="3"/>
        <v>0</v>
      </c>
      <c r="Q19" s="10"/>
      <c r="R19" s="8"/>
    </row>
    <row r="20" spans="1:17" ht="12.75">
      <c r="A20" t="s">
        <v>20</v>
      </c>
      <c r="B20" s="8">
        <f>+B12/B15</f>
        <v>0.4767857142857143</v>
      </c>
      <c r="C20" s="8">
        <f aca="true" t="shared" si="4" ref="C20:P20">+C12/C15</f>
        <v>0.3593220338983051</v>
      </c>
      <c r="D20" s="8">
        <f t="shared" si="4"/>
        <v>0.48</v>
      </c>
      <c r="E20" s="8">
        <f t="shared" si="4"/>
        <v>0.35764705882352943</v>
      </c>
      <c r="F20" s="8">
        <f t="shared" si="4"/>
        <v>0.34355828220858897</v>
      </c>
      <c r="G20" s="8">
        <f t="shared" si="4"/>
        <v>0.39514348785871967</v>
      </c>
      <c r="H20" s="8">
        <f t="shared" si="4"/>
        <v>0.3053435114503817</v>
      </c>
      <c r="I20" s="8">
        <f t="shared" si="4"/>
        <v>0.42280285035629456</v>
      </c>
      <c r="J20" s="8">
        <f t="shared" si="4"/>
        <v>0.6153846153846154</v>
      </c>
      <c r="K20" s="8">
        <f t="shared" si="4"/>
        <v>0.4723127035830619</v>
      </c>
      <c r="L20" s="8">
        <f t="shared" si="4"/>
        <v>0.34900542495479203</v>
      </c>
      <c r="M20" s="8">
        <f t="shared" si="4"/>
        <v>0.7397540983606558</v>
      </c>
      <c r="N20" s="8">
        <f t="shared" si="4"/>
        <v>0.7413793103448276</v>
      </c>
      <c r="O20" s="8">
        <f t="shared" si="4"/>
        <v>0.3742690058479532</v>
      </c>
      <c r="P20" s="8">
        <f t="shared" si="4"/>
        <v>0.44520255863539443</v>
      </c>
      <c r="Q20" s="8"/>
    </row>
    <row r="21" spans="1:17" ht="12.75">
      <c r="A21" t="s">
        <v>21</v>
      </c>
      <c r="B21" s="8">
        <f>+B15/B14</f>
        <v>0.23519529609407813</v>
      </c>
      <c r="C21" s="8">
        <f aca="true" t="shared" si="5" ref="C21:P21">+C15/C14</f>
        <v>0.18209876543209877</v>
      </c>
      <c r="D21" s="8">
        <f t="shared" si="5"/>
        <v>0.21613832853025935</v>
      </c>
      <c r="E21" s="8">
        <f t="shared" si="5"/>
        <v>0.1974907063197026</v>
      </c>
      <c r="F21" s="8">
        <f t="shared" si="5"/>
        <v>0.20012277470841006</v>
      </c>
      <c r="G21" s="8">
        <f t="shared" si="5"/>
        <v>0.18429617575264443</v>
      </c>
      <c r="H21" s="8">
        <f t="shared" si="5"/>
        <v>0.1530373831775701</v>
      </c>
      <c r="I21" s="8">
        <f t="shared" si="5"/>
        <v>0.17563621193158113</v>
      </c>
      <c r="J21" s="8">
        <f t="shared" si="5"/>
        <v>0.151681537405628</v>
      </c>
      <c r="K21" s="8">
        <f t="shared" si="5"/>
        <v>0.1639957264957265</v>
      </c>
      <c r="L21" s="8">
        <f t="shared" si="5"/>
        <v>0.29383634431455896</v>
      </c>
      <c r="M21" s="8">
        <f t="shared" si="5"/>
        <v>0.20642978003384094</v>
      </c>
      <c r="N21" s="8">
        <f t="shared" si="5"/>
        <v>1</v>
      </c>
      <c r="O21" s="8"/>
      <c r="P21" s="8">
        <f t="shared" si="5"/>
        <v>0.2068266008114306</v>
      </c>
      <c r="Q21" s="8"/>
    </row>
    <row r="22" spans="1:17" ht="12.75">
      <c r="A22" s="2" t="s">
        <v>22</v>
      </c>
      <c r="B22" s="10">
        <v>0.27</v>
      </c>
      <c r="C22" s="10">
        <v>0.2</v>
      </c>
      <c r="D22" s="10">
        <v>0.21</v>
      </c>
      <c r="E22" s="10">
        <v>0.18</v>
      </c>
      <c r="F22" s="10">
        <v>0.24</v>
      </c>
      <c r="G22" s="10">
        <v>0.16</v>
      </c>
      <c r="H22" s="10">
        <v>0.16</v>
      </c>
      <c r="I22" s="10">
        <v>0.22</v>
      </c>
      <c r="J22" s="10">
        <v>0.22</v>
      </c>
      <c r="K22" s="10">
        <v>0.17</v>
      </c>
      <c r="L22" s="10">
        <v>0.31</v>
      </c>
      <c r="M22" s="10">
        <v>0.29</v>
      </c>
      <c r="N22" s="10">
        <v>1</v>
      </c>
      <c r="O22" s="10">
        <v>0</v>
      </c>
      <c r="P22" s="10">
        <v>0.22</v>
      </c>
      <c r="Q22" s="10"/>
    </row>
    <row r="23" spans="1:17" ht="12.75">
      <c r="A23" t="s">
        <v>38</v>
      </c>
      <c r="B23" s="8">
        <f>+B3/B15</f>
        <v>0.8535714285714285</v>
      </c>
      <c r="C23" s="8">
        <f aca="true" t="shared" si="6" ref="C23:P23">+C3/C15</f>
        <v>0.8745762711864407</v>
      </c>
      <c r="D23" s="8">
        <f t="shared" si="6"/>
        <v>0.8866666666666667</v>
      </c>
      <c r="E23" s="8">
        <f t="shared" si="6"/>
        <v>0.8847058823529412</v>
      </c>
      <c r="F23" s="8">
        <f t="shared" si="6"/>
        <v>0.8343558282208589</v>
      </c>
      <c r="G23" s="8">
        <f t="shared" si="6"/>
        <v>0.8962472406181016</v>
      </c>
      <c r="H23" s="8">
        <f t="shared" si="6"/>
        <v>0.9351145038167938</v>
      </c>
      <c r="I23" s="8">
        <f t="shared" si="6"/>
        <v>0.8931116389548693</v>
      </c>
      <c r="J23" s="8">
        <f t="shared" si="6"/>
        <v>0.9411764705882353</v>
      </c>
      <c r="K23" s="8">
        <f t="shared" si="6"/>
        <v>0.8664495114006515</v>
      </c>
      <c r="L23" s="8">
        <f t="shared" si="6"/>
        <v>0.895117540687161</v>
      </c>
      <c r="M23" s="8">
        <f t="shared" si="6"/>
        <v>0.7848360655737705</v>
      </c>
      <c r="N23" s="8">
        <f t="shared" si="6"/>
        <v>0.7241379310344828</v>
      </c>
      <c r="O23" s="8">
        <f t="shared" si="6"/>
        <v>0.9298245614035088</v>
      </c>
      <c r="P23" s="8">
        <f t="shared" si="6"/>
        <v>0.8735607675906183</v>
      </c>
      <c r="Q23" s="8"/>
    </row>
    <row r="24" spans="1:16" ht="12.75">
      <c r="A24" t="s">
        <v>39</v>
      </c>
      <c r="B24" s="8">
        <v>0.79</v>
      </c>
      <c r="C24" s="8">
        <v>0.81</v>
      </c>
      <c r="D24" s="8">
        <v>0.91</v>
      </c>
      <c r="E24" s="8">
        <v>0.83</v>
      </c>
      <c r="F24" s="8">
        <v>0.82</v>
      </c>
      <c r="G24" s="8">
        <v>0.83</v>
      </c>
      <c r="H24" s="8">
        <v>0.89</v>
      </c>
      <c r="I24" s="8">
        <v>0.84</v>
      </c>
      <c r="J24" s="8">
        <v>0.79</v>
      </c>
      <c r="K24" s="8">
        <v>0.79</v>
      </c>
      <c r="L24" s="8">
        <v>0.87</v>
      </c>
      <c r="M24" s="8">
        <v>0.63</v>
      </c>
      <c r="N24" s="8">
        <v>0.79</v>
      </c>
      <c r="O24" s="8">
        <v>0.9</v>
      </c>
      <c r="P24" s="8">
        <v>0.83</v>
      </c>
    </row>
    <row r="25" spans="1:16" ht="12.75">
      <c r="A25" t="s">
        <v>40</v>
      </c>
      <c r="B25" s="8">
        <f>+B6/B15</f>
        <v>0.5642857142857143</v>
      </c>
      <c r="C25" s="8">
        <f aca="true" t="shared" si="7" ref="C25:P25">+C6/C15</f>
        <v>0.46440677966101696</v>
      </c>
      <c r="D25" s="8">
        <f t="shared" si="7"/>
        <v>0.3333333333333333</v>
      </c>
      <c r="E25" s="8">
        <f t="shared" si="7"/>
        <v>0.6047058823529412</v>
      </c>
      <c r="F25" s="8">
        <f t="shared" si="7"/>
        <v>0.5</v>
      </c>
      <c r="G25" s="8">
        <f t="shared" si="7"/>
        <v>0.6203090507726269</v>
      </c>
      <c r="H25" s="8">
        <f t="shared" si="7"/>
        <v>0.23282442748091603</v>
      </c>
      <c r="I25" s="8">
        <f t="shared" si="7"/>
        <v>0.3847980997624703</v>
      </c>
      <c r="J25" s="8">
        <f t="shared" si="7"/>
        <v>0.4117647058823529</v>
      </c>
      <c r="K25" s="8">
        <f t="shared" si="7"/>
        <v>0.36156351791530944</v>
      </c>
      <c r="L25" s="8">
        <f t="shared" si="7"/>
        <v>0.4104882459312839</v>
      </c>
      <c r="M25" s="8">
        <f t="shared" si="7"/>
        <v>0.5983606557377049</v>
      </c>
      <c r="N25" s="8">
        <f t="shared" si="7"/>
        <v>0.5172413793103449</v>
      </c>
      <c r="O25" s="8">
        <f t="shared" si="7"/>
        <v>0.40350877192982454</v>
      </c>
      <c r="P25" s="8">
        <f t="shared" si="7"/>
        <v>0.4791044776119403</v>
      </c>
    </row>
    <row r="26" spans="1:16" ht="12.75">
      <c r="A26" t="s">
        <v>41</v>
      </c>
      <c r="B26" s="8">
        <f>+B7/B15</f>
        <v>0.7089285714285715</v>
      </c>
      <c r="C26" s="8">
        <f aca="true" t="shared" si="8" ref="C26:P26">+C7/C15</f>
        <v>0.7491525423728813</v>
      </c>
      <c r="D26" s="8">
        <f t="shared" si="8"/>
        <v>0.8733333333333333</v>
      </c>
      <c r="E26" s="8">
        <f t="shared" si="8"/>
        <v>0.7294117647058823</v>
      </c>
      <c r="F26" s="8">
        <f t="shared" si="8"/>
        <v>0.745398773006135</v>
      </c>
      <c r="G26" s="8">
        <f t="shared" si="8"/>
        <v>0.695364238410596</v>
      </c>
      <c r="H26" s="8">
        <f t="shared" si="8"/>
        <v>0.8206106870229007</v>
      </c>
      <c r="I26" s="8">
        <f t="shared" si="8"/>
        <v>0.7814726840855107</v>
      </c>
      <c r="J26" s="8">
        <f t="shared" si="8"/>
        <v>0.6787330316742082</v>
      </c>
      <c r="K26" s="8">
        <f t="shared" si="8"/>
        <v>0.6710097719869706</v>
      </c>
      <c r="L26" s="8">
        <f t="shared" si="8"/>
        <v>0.8155515370705244</v>
      </c>
      <c r="M26" s="8">
        <f t="shared" si="8"/>
        <v>0.6454918032786885</v>
      </c>
      <c r="N26" s="8">
        <f t="shared" si="8"/>
        <v>0.6896551724137931</v>
      </c>
      <c r="O26" s="8">
        <f t="shared" si="8"/>
        <v>0.8187134502923976</v>
      </c>
      <c r="P26" s="8">
        <f t="shared" si="8"/>
        <v>0.7383795309168444</v>
      </c>
    </row>
    <row r="27" spans="1:16" ht="12.75">
      <c r="A27" t="s">
        <v>42</v>
      </c>
      <c r="B27" s="8">
        <v>0.69</v>
      </c>
      <c r="C27" s="8">
        <v>0.71</v>
      </c>
      <c r="D27" s="8">
        <v>0.89</v>
      </c>
      <c r="E27" s="8">
        <v>0.75</v>
      </c>
      <c r="F27" s="8">
        <v>0.82</v>
      </c>
      <c r="G27" s="8">
        <v>0.79</v>
      </c>
      <c r="H27" s="8">
        <v>0.82</v>
      </c>
      <c r="I27" s="8">
        <v>0.7</v>
      </c>
      <c r="J27" s="8">
        <v>0.58</v>
      </c>
      <c r="K27" s="8">
        <v>0.65</v>
      </c>
      <c r="L27" s="8">
        <v>0.77</v>
      </c>
      <c r="M27" s="8">
        <v>0.55</v>
      </c>
      <c r="N27" s="8">
        <v>0.76</v>
      </c>
      <c r="O27" s="8">
        <v>0.79</v>
      </c>
      <c r="P27" s="8">
        <v>0.73</v>
      </c>
    </row>
    <row r="28" spans="1:29" ht="12.75">
      <c r="A28" t="s">
        <v>43</v>
      </c>
      <c r="B28" s="8">
        <f>+B8/B15</f>
        <v>0.7589285714285714</v>
      </c>
      <c r="C28" s="8">
        <f aca="true" t="shared" si="9" ref="C28:P28">+C8/C15</f>
        <v>0.7288135593220338</v>
      </c>
      <c r="D28" s="8">
        <f t="shared" si="9"/>
        <v>0.72</v>
      </c>
      <c r="E28" s="8">
        <f t="shared" si="9"/>
        <v>0.6729411764705883</v>
      </c>
      <c r="F28" s="8">
        <f t="shared" si="9"/>
        <v>0.6687116564417178</v>
      </c>
      <c r="G28" s="8">
        <f t="shared" si="9"/>
        <v>0.6887417218543046</v>
      </c>
      <c r="H28" s="8">
        <f t="shared" si="9"/>
        <v>0.8244274809160306</v>
      </c>
      <c r="I28" s="8">
        <f t="shared" si="9"/>
        <v>0.7292161520190024</v>
      </c>
      <c r="J28" s="8">
        <f t="shared" si="9"/>
        <v>0.665158371040724</v>
      </c>
      <c r="K28" s="8">
        <f t="shared" si="9"/>
        <v>0.6612377850162866</v>
      </c>
      <c r="L28" s="8">
        <f t="shared" si="9"/>
        <v>0.7974683544303798</v>
      </c>
      <c r="M28" s="8">
        <f t="shared" si="9"/>
        <v>0.6229508196721312</v>
      </c>
      <c r="N28" s="8">
        <f t="shared" si="9"/>
        <v>0.5517241379310345</v>
      </c>
      <c r="O28" s="8">
        <f t="shared" si="9"/>
        <v>0.7368421052631579</v>
      </c>
      <c r="P28" s="8">
        <f t="shared" si="9"/>
        <v>0.7121535181236673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17" ht="12.75">
      <c r="A29" t="s">
        <v>44</v>
      </c>
      <c r="B29" s="8">
        <v>0.73</v>
      </c>
      <c r="C29" s="8">
        <v>0.78</v>
      </c>
      <c r="D29" s="8">
        <v>0.72</v>
      </c>
      <c r="E29" s="8">
        <v>0.78</v>
      </c>
      <c r="F29" s="8">
        <v>0.79</v>
      </c>
      <c r="G29" s="8">
        <v>0.78</v>
      </c>
      <c r="H29" s="8">
        <v>0.83</v>
      </c>
      <c r="I29" s="8">
        <v>0.66</v>
      </c>
      <c r="J29" s="8">
        <v>0.59</v>
      </c>
      <c r="K29" s="8">
        <v>0.69</v>
      </c>
      <c r="L29" s="8">
        <v>0.78</v>
      </c>
      <c r="M29" s="8">
        <v>0.53</v>
      </c>
      <c r="N29" s="8">
        <v>0.74</v>
      </c>
      <c r="O29" s="8">
        <v>0.74</v>
      </c>
      <c r="P29" s="8">
        <v>0.73</v>
      </c>
      <c r="Q29" s="8"/>
    </row>
    <row r="30" spans="1:17" ht="12.75">
      <c r="A30" t="s">
        <v>45</v>
      </c>
      <c r="B30" s="8">
        <f>+B9/B15</f>
        <v>0.6214285714285714</v>
      </c>
      <c r="C30" s="8">
        <f aca="true" t="shared" si="10" ref="C30:P30">+C9/C15</f>
        <v>0.7152542372881356</v>
      </c>
      <c r="D30" s="8">
        <f t="shared" si="10"/>
        <v>0.7</v>
      </c>
      <c r="E30" s="8">
        <f t="shared" si="10"/>
        <v>0.6494117647058824</v>
      </c>
      <c r="F30" s="8">
        <f t="shared" si="10"/>
        <v>0.754601226993865</v>
      </c>
      <c r="G30" s="8">
        <f t="shared" si="10"/>
        <v>0.6975717439293598</v>
      </c>
      <c r="H30" s="8">
        <f t="shared" si="10"/>
        <v>0.8549618320610687</v>
      </c>
      <c r="I30" s="8">
        <f t="shared" si="10"/>
        <v>0.6935866983372921</v>
      </c>
      <c r="J30" s="8">
        <f t="shared" si="10"/>
        <v>0.7194570135746606</v>
      </c>
      <c r="K30" s="8">
        <f t="shared" si="10"/>
        <v>0.8534201954397395</v>
      </c>
      <c r="L30" s="8">
        <f t="shared" si="10"/>
        <v>0.6817359855334539</v>
      </c>
      <c r="M30" s="8">
        <f t="shared" si="10"/>
        <v>0.5799180327868853</v>
      </c>
      <c r="N30" s="8">
        <f t="shared" si="10"/>
        <v>0.5689655172413793</v>
      </c>
      <c r="O30" s="8">
        <f t="shared" si="10"/>
        <v>0.695906432748538</v>
      </c>
      <c r="P30" s="8">
        <f t="shared" si="10"/>
        <v>0.6931769722814499</v>
      </c>
      <c r="Q30" s="8"/>
    </row>
    <row r="31" spans="1:17" ht="12.75">
      <c r="A31" t="s">
        <v>46</v>
      </c>
      <c r="B31" s="8">
        <f>+B10/B15</f>
        <v>0.1767857142857143</v>
      </c>
      <c r="C31" s="8">
        <f aca="true" t="shared" si="11" ref="C31:P31">+C10/C15</f>
        <v>0.23728813559322035</v>
      </c>
      <c r="D31" s="8">
        <f t="shared" si="11"/>
        <v>0.11333333333333333</v>
      </c>
      <c r="E31" s="8">
        <f t="shared" si="11"/>
        <v>0.20705882352941177</v>
      </c>
      <c r="F31" s="8">
        <f t="shared" si="11"/>
        <v>0.24846625766871167</v>
      </c>
      <c r="G31" s="8">
        <f t="shared" si="11"/>
        <v>0.18322295805739514</v>
      </c>
      <c r="H31" s="8">
        <f t="shared" si="11"/>
        <v>0.12595419847328243</v>
      </c>
      <c r="I31" s="8">
        <f t="shared" si="11"/>
        <v>0.13539192399049882</v>
      </c>
      <c r="J31" s="8">
        <f t="shared" si="11"/>
        <v>0.1493212669683258</v>
      </c>
      <c r="K31" s="8">
        <f t="shared" si="11"/>
        <v>0.25732899022801303</v>
      </c>
      <c r="L31" s="8">
        <f t="shared" si="11"/>
        <v>0.15913200723327306</v>
      </c>
      <c r="M31" s="8">
        <f t="shared" si="11"/>
        <v>0.2192622950819672</v>
      </c>
      <c r="N31" s="8">
        <f t="shared" si="11"/>
        <v>0.46551724137931033</v>
      </c>
      <c r="O31" s="8">
        <f t="shared" si="11"/>
        <v>0.18128654970760233</v>
      </c>
      <c r="P31" s="8">
        <f t="shared" si="11"/>
        <v>0.1904051172707889</v>
      </c>
      <c r="Q31" s="8"/>
    </row>
    <row r="32" spans="1:17" ht="12.75">
      <c r="A32" t="s">
        <v>47</v>
      </c>
      <c r="B32" s="8">
        <f>+B11/B15</f>
        <v>0.6928571428571428</v>
      </c>
      <c r="C32" s="8">
        <f aca="true" t="shared" si="12" ref="C32:P32">+C11/C15</f>
        <v>0.7457627118644068</v>
      </c>
      <c r="D32" s="8">
        <f t="shared" si="12"/>
        <v>0.78</v>
      </c>
      <c r="E32" s="8">
        <f t="shared" si="12"/>
        <v>0.7788235294117647</v>
      </c>
      <c r="F32" s="8">
        <f t="shared" si="12"/>
        <v>0.7392638036809815</v>
      </c>
      <c r="G32" s="8">
        <f t="shared" si="12"/>
        <v>0.7196467991169978</v>
      </c>
      <c r="H32" s="8">
        <f t="shared" si="12"/>
        <v>0.8358778625954199</v>
      </c>
      <c r="I32" s="8">
        <f t="shared" si="12"/>
        <v>0.8527315914489311</v>
      </c>
      <c r="J32" s="8">
        <f t="shared" si="12"/>
        <v>0.7601809954751131</v>
      </c>
      <c r="K32" s="8">
        <f t="shared" si="12"/>
        <v>0.7231270358306189</v>
      </c>
      <c r="L32" s="8">
        <f t="shared" si="12"/>
        <v>0.786618444846293</v>
      </c>
      <c r="M32" s="8">
        <f t="shared" si="12"/>
        <v>0.5942622950819673</v>
      </c>
      <c r="N32" s="8">
        <f t="shared" si="12"/>
        <v>0.46551724137931033</v>
      </c>
      <c r="O32" s="8">
        <f t="shared" si="12"/>
        <v>0.7894736842105263</v>
      </c>
      <c r="P32" s="8">
        <f t="shared" si="12"/>
        <v>0.7415778251599147</v>
      </c>
      <c r="Q32" s="8"/>
    </row>
    <row r="33" spans="1:17" ht="12.75">
      <c r="A33" s="2" t="s">
        <v>48</v>
      </c>
      <c r="B33" s="10">
        <v>0.55</v>
      </c>
      <c r="C33" s="10">
        <v>0.7</v>
      </c>
      <c r="D33" s="10">
        <v>0.76</v>
      </c>
      <c r="E33" s="10">
        <v>0.77</v>
      </c>
      <c r="F33" s="10">
        <v>0.79</v>
      </c>
      <c r="G33" s="10">
        <v>0.81</v>
      </c>
      <c r="H33" s="10">
        <v>0.83</v>
      </c>
      <c r="I33" s="10">
        <v>0.76</v>
      </c>
      <c r="J33" s="10">
        <v>0.7</v>
      </c>
      <c r="K33" s="10">
        <v>0.73</v>
      </c>
      <c r="L33" s="10">
        <v>0.72</v>
      </c>
      <c r="M33" s="10">
        <v>0.34</v>
      </c>
      <c r="N33" s="10">
        <v>0.65</v>
      </c>
      <c r="O33" s="10">
        <v>0.68</v>
      </c>
      <c r="P33" s="10">
        <v>0.69</v>
      </c>
      <c r="Q33" s="8"/>
    </row>
    <row r="34" spans="1:16" ht="12.75">
      <c r="A34" t="s">
        <v>49</v>
      </c>
      <c r="B34" s="8">
        <f>+B23/B24</f>
        <v>1.0804701627486437</v>
      </c>
      <c r="C34" s="8">
        <f aca="true" t="shared" si="13" ref="C34:P34">+C23/C24</f>
        <v>1.0797237915881983</v>
      </c>
      <c r="D34" s="8">
        <f t="shared" si="13"/>
        <v>0.9743589743589743</v>
      </c>
      <c r="E34" s="8">
        <f t="shared" si="13"/>
        <v>1.0659107016300498</v>
      </c>
      <c r="F34" s="8">
        <f t="shared" si="13"/>
        <v>1.0175071075864133</v>
      </c>
      <c r="G34" s="8">
        <f t="shared" si="13"/>
        <v>1.0798159525519297</v>
      </c>
      <c r="H34" s="8">
        <f t="shared" si="13"/>
        <v>1.0506904537267345</v>
      </c>
      <c r="I34" s="8">
        <f t="shared" si="13"/>
        <v>1.0632281416129397</v>
      </c>
      <c r="J34" s="8">
        <f t="shared" si="13"/>
        <v>1.1913626209977661</v>
      </c>
      <c r="K34" s="8">
        <f t="shared" si="13"/>
        <v>1.0967715334185462</v>
      </c>
      <c r="L34" s="8">
        <f t="shared" si="13"/>
        <v>1.0288707364220242</v>
      </c>
      <c r="M34" s="8">
        <f t="shared" si="13"/>
        <v>1.2457715326567786</v>
      </c>
      <c r="N34" s="8">
        <f t="shared" si="13"/>
        <v>0.9166302924487123</v>
      </c>
      <c r="O34" s="8">
        <f t="shared" si="13"/>
        <v>1.0331384015594542</v>
      </c>
      <c r="P34" s="8">
        <f t="shared" si="13"/>
        <v>1.0524828525188172</v>
      </c>
    </row>
    <row r="35" spans="1:16" ht="12.75">
      <c r="A35" t="s">
        <v>50</v>
      </c>
      <c r="B35" s="8">
        <f>+B26/B27</f>
        <v>1.027432712215321</v>
      </c>
      <c r="C35" s="8">
        <f aca="true" t="shared" si="14" ref="C35:P35">+C26/C27</f>
        <v>1.0551444258772977</v>
      </c>
      <c r="D35" s="8">
        <f t="shared" si="14"/>
        <v>0.9812734082397003</v>
      </c>
      <c r="E35" s="8">
        <f t="shared" si="14"/>
        <v>0.9725490196078431</v>
      </c>
      <c r="F35" s="8">
        <f t="shared" si="14"/>
        <v>0.9090228939099207</v>
      </c>
      <c r="G35" s="8">
        <f t="shared" si="14"/>
        <v>0.8802078967222734</v>
      </c>
      <c r="H35" s="8">
        <f t="shared" si="14"/>
        <v>1.0007447402718301</v>
      </c>
      <c r="I35" s="8">
        <f t="shared" si="14"/>
        <v>1.1163895486935869</v>
      </c>
      <c r="J35" s="8">
        <f t="shared" si="14"/>
        <v>1.1702293649555313</v>
      </c>
      <c r="K35" s="8">
        <f t="shared" si="14"/>
        <v>1.032322726133801</v>
      </c>
      <c r="L35" s="8">
        <f t="shared" si="14"/>
        <v>1.0591578403513304</v>
      </c>
      <c r="M35" s="8">
        <f t="shared" si="14"/>
        <v>1.1736214605067063</v>
      </c>
      <c r="N35" s="8">
        <f t="shared" si="14"/>
        <v>0.9074410163339384</v>
      </c>
      <c r="O35" s="8">
        <f t="shared" si="14"/>
        <v>1.03634613961063</v>
      </c>
      <c r="P35" s="8">
        <f t="shared" si="14"/>
        <v>1.0114788094751292</v>
      </c>
    </row>
    <row r="36" spans="1:16" ht="12.75">
      <c r="A36" t="s">
        <v>51</v>
      </c>
      <c r="B36" s="8">
        <f>+B28/B29</f>
        <v>1.039628180039139</v>
      </c>
      <c r="C36" s="8">
        <f aca="true" t="shared" si="15" ref="C36:P36">+C28/C29</f>
        <v>0.9343763581051716</v>
      </c>
      <c r="D36" s="8">
        <f t="shared" si="15"/>
        <v>1</v>
      </c>
      <c r="E36" s="8">
        <f t="shared" si="15"/>
        <v>0.8627450980392157</v>
      </c>
      <c r="F36" s="8">
        <f t="shared" si="15"/>
        <v>0.8464704511920478</v>
      </c>
      <c r="G36" s="8">
        <f t="shared" si="15"/>
        <v>0.8830022075055187</v>
      </c>
      <c r="H36" s="8">
        <f t="shared" si="15"/>
        <v>0.993286121585579</v>
      </c>
      <c r="I36" s="8">
        <f t="shared" si="15"/>
        <v>1.104872957604549</v>
      </c>
      <c r="J36" s="8">
        <f t="shared" si="15"/>
        <v>1.1273870695605492</v>
      </c>
      <c r="K36" s="8">
        <f t="shared" si="15"/>
        <v>0.9583156304583864</v>
      </c>
      <c r="L36" s="8">
        <f t="shared" si="15"/>
        <v>1.0223953261927945</v>
      </c>
      <c r="M36" s="8">
        <f t="shared" si="15"/>
        <v>1.175378905041757</v>
      </c>
      <c r="N36" s="8">
        <f t="shared" si="15"/>
        <v>0.7455731593662628</v>
      </c>
      <c r="O36" s="8">
        <f t="shared" si="15"/>
        <v>0.995732574679943</v>
      </c>
      <c r="P36" s="8">
        <f t="shared" si="15"/>
        <v>0.975552764552969</v>
      </c>
    </row>
    <row r="37" spans="1:16" ht="12.75">
      <c r="A37" s="2" t="s">
        <v>52</v>
      </c>
      <c r="B37" s="10">
        <f>+B32/B33</f>
        <v>1.2597402597402596</v>
      </c>
      <c r="C37" s="10">
        <f aca="true" t="shared" si="16" ref="C37:P37">+C32/C33</f>
        <v>1.0653753026634383</v>
      </c>
      <c r="D37" s="10">
        <f t="shared" si="16"/>
        <v>1.0263157894736843</v>
      </c>
      <c r="E37" s="10">
        <f t="shared" si="16"/>
        <v>1.0114591291061878</v>
      </c>
      <c r="F37" s="10">
        <f t="shared" si="16"/>
        <v>0.9357769666847867</v>
      </c>
      <c r="G37" s="10">
        <f t="shared" si="16"/>
        <v>0.8884528384160466</v>
      </c>
      <c r="H37" s="10">
        <f t="shared" si="16"/>
        <v>1.0070817621631565</v>
      </c>
      <c r="I37" s="10">
        <f t="shared" si="16"/>
        <v>1.1220152519064883</v>
      </c>
      <c r="J37" s="10">
        <f t="shared" si="16"/>
        <v>1.085972850678733</v>
      </c>
      <c r="K37" s="10">
        <f t="shared" si="16"/>
        <v>0.9905849805898889</v>
      </c>
      <c r="L37" s="10">
        <f t="shared" si="16"/>
        <v>1.0925256178420737</v>
      </c>
      <c r="M37" s="10">
        <f t="shared" si="16"/>
        <v>1.7478302796528447</v>
      </c>
      <c r="N37" s="10">
        <f t="shared" si="16"/>
        <v>0.7161803713527851</v>
      </c>
      <c r="O37" s="10">
        <f t="shared" si="16"/>
        <v>1.1609907120743033</v>
      </c>
      <c r="P37" s="10">
        <f t="shared" si="16"/>
        <v>1.0747504712462532</v>
      </c>
    </row>
    <row r="38" spans="1:16" ht="12.75">
      <c r="A38" s="4"/>
      <c r="B38" s="5"/>
      <c r="C38" s="5"/>
      <c r="D38" s="5"/>
      <c r="E38" s="5"/>
      <c r="F38" s="5"/>
      <c r="G38" s="5" t="s">
        <v>23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4" t="s">
        <v>4</v>
      </c>
      <c r="B39" s="5">
        <v>515</v>
      </c>
      <c r="C39" s="5">
        <v>249</v>
      </c>
      <c r="D39" s="5">
        <v>132</v>
      </c>
      <c r="E39" s="5">
        <v>324</v>
      </c>
      <c r="F39" s="5">
        <v>327</v>
      </c>
      <c r="G39" s="5">
        <v>333</v>
      </c>
      <c r="H39" s="5">
        <v>255</v>
      </c>
      <c r="I39" s="5">
        <v>454</v>
      </c>
      <c r="J39" s="5">
        <v>251</v>
      </c>
      <c r="K39" s="5">
        <v>253</v>
      </c>
      <c r="L39" s="5">
        <v>517</v>
      </c>
      <c r="M39" s="5">
        <v>421</v>
      </c>
      <c r="N39" s="5">
        <v>27</v>
      </c>
      <c r="O39" s="5">
        <v>141</v>
      </c>
      <c r="P39" s="5">
        <v>4199</v>
      </c>
    </row>
    <row r="40" spans="1:16" ht="12.75">
      <c r="A40" s="4" t="s">
        <v>53</v>
      </c>
      <c r="B40" s="5">
        <v>81</v>
      </c>
      <c r="C40" s="5">
        <v>37</v>
      </c>
      <c r="D40" s="5">
        <v>4</v>
      </c>
      <c r="E40" s="5">
        <v>53</v>
      </c>
      <c r="F40" s="5">
        <v>51</v>
      </c>
      <c r="G40" s="5">
        <v>52</v>
      </c>
      <c r="H40" s="5">
        <v>21</v>
      </c>
      <c r="I40" s="5">
        <v>50</v>
      </c>
      <c r="J40" s="5">
        <v>33</v>
      </c>
      <c r="K40" s="5">
        <v>46</v>
      </c>
      <c r="L40" s="5">
        <v>49</v>
      </c>
      <c r="M40" s="5">
        <v>130</v>
      </c>
      <c r="N40" s="5">
        <v>7</v>
      </c>
      <c r="O40" s="5">
        <v>5</v>
      </c>
      <c r="P40" s="5">
        <v>619</v>
      </c>
    </row>
    <row r="41" spans="1:16" ht="12.75">
      <c r="A41" s="4" t="s">
        <v>24</v>
      </c>
      <c r="B41" s="5">
        <v>7</v>
      </c>
      <c r="C41" s="5">
        <v>5</v>
      </c>
      <c r="D41" s="5">
        <v>1</v>
      </c>
      <c r="E41" s="5">
        <v>0</v>
      </c>
      <c r="F41" s="5">
        <v>5</v>
      </c>
      <c r="G41" s="5">
        <v>2</v>
      </c>
      <c r="H41" s="5">
        <v>2</v>
      </c>
      <c r="I41" s="5">
        <v>6</v>
      </c>
      <c r="J41" s="5">
        <v>3</v>
      </c>
      <c r="K41" s="5">
        <v>6</v>
      </c>
      <c r="L41" s="5">
        <v>7</v>
      </c>
      <c r="M41" s="5">
        <v>12</v>
      </c>
      <c r="N41" s="5">
        <v>0</v>
      </c>
      <c r="O41" s="5">
        <v>1</v>
      </c>
      <c r="P41" s="5">
        <v>57</v>
      </c>
    </row>
    <row r="42" spans="1:16" ht="12.75">
      <c r="A42" s="4" t="s">
        <v>5</v>
      </c>
      <c r="B42" s="5">
        <v>45</v>
      </c>
      <c r="C42" s="5">
        <v>15</v>
      </c>
      <c r="D42" s="5">
        <v>6</v>
      </c>
      <c r="E42" s="5">
        <v>14</v>
      </c>
      <c r="F42" s="5">
        <v>15</v>
      </c>
      <c r="G42" s="5">
        <v>13</v>
      </c>
      <c r="H42" s="5">
        <v>10</v>
      </c>
      <c r="I42" s="5">
        <v>32</v>
      </c>
      <c r="J42" s="5">
        <v>31</v>
      </c>
      <c r="K42" s="5">
        <v>14</v>
      </c>
      <c r="L42" s="5">
        <v>24</v>
      </c>
      <c r="M42" s="5">
        <v>103</v>
      </c>
      <c r="N42" s="5">
        <v>0</v>
      </c>
      <c r="O42" s="5">
        <v>9</v>
      </c>
      <c r="P42" s="5">
        <v>331</v>
      </c>
    </row>
    <row r="43" spans="1:16" ht="12.75">
      <c r="A43" s="4" t="s">
        <v>25</v>
      </c>
      <c r="B43" s="5">
        <v>1</v>
      </c>
      <c r="C43" s="5">
        <v>0</v>
      </c>
      <c r="D43" s="5">
        <v>2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2</v>
      </c>
      <c r="N43" s="5">
        <v>0</v>
      </c>
      <c r="O43" s="5">
        <v>0</v>
      </c>
      <c r="P43" s="5">
        <v>5</v>
      </c>
    </row>
    <row r="44" spans="1:16" ht="12.75">
      <c r="A44" s="4" t="s">
        <v>7</v>
      </c>
      <c r="B44" s="5">
        <v>449</v>
      </c>
      <c r="C44" s="5">
        <v>218</v>
      </c>
      <c r="D44" s="5">
        <v>129</v>
      </c>
      <c r="E44" s="5">
        <v>294</v>
      </c>
      <c r="F44" s="5">
        <v>325</v>
      </c>
      <c r="G44" s="5">
        <v>317</v>
      </c>
      <c r="H44" s="5">
        <v>237</v>
      </c>
      <c r="I44" s="5">
        <v>377</v>
      </c>
      <c r="J44" s="5">
        <v>184</v>
      </c>
      <c r="K44" s="5">
        <v>206</v>
      </c>
      <c r="L44" s="5">
        <v>459</v>
      </c>
      <c r="M44" s="5">
        <v>368</v>
      </c>
      <c r="N44" s="5">
        <v>26</v>
      </c>
      <c r="O44" s="5">
        <v>123</v>
      </c>
      <c r="P44" s="5">
        <v>3712</v>
      </c>
    </row>
    <row r="45" spans="1:16" ht="12.75">
      <c r="A45" s="4" t="s">
        <v>8</v>
      </c>
      <c r="B45" s="5">
        <v>472</v>
      </c>
      <c r="C45" s="5">
        <v>239</v>
      </c>
      <c r="D45" s="5">
        <v>104</v>
      </c>
      <c r="E45" s="5">
        <v>305</v>
      </c>
      <c r="F45" s="5">
        <v>313</v>
      </c>
      <c r="G45" s="5">
        <v>312</v>
      </c>
      <c r="H45" s="5">
        <v>240</v>
      </c>
      <c r="I45" s="5">
        <v>357</v>
      </c>
      <c r="J45" s="5">
        <v>187</v>
      </c>
      <c r="K45" s="5">
        <v>219</v>
      </c>
      <c r="L45" s="5">
        <v>467</v>
      </c>
      <c r="M45" s="5">
        <v>351</v>
      </c>
      <c r="N45" s="5">
        <v>25</v>
      </c>
      <c r="O45" s="5">
        <v>115</v>
      </c>
      <c r="P45" s="5">
        <v>3706</v>
      </c>
    </row>
    <row r="46" spans="1:16" ht="12.75">
      <c r="A46" s="4" t="s">
        <v>26</v>
      </c>
      <c r="B46" s="5">
        <v>429</v>
      </c>
      <c r="C46" s="5">
        <v>155</v>
      </c>
      <c r="D46" s="5">
        <v>64</v>
      </c>
      <c r="E46" s="5">
        <v>197</v>
      </c>
      <c r="F46" s="5">
        <v>190</v>
      </c>
      <c r="G46" s="5">
        <v>194</v>
      </c>
      <c r="H46" s="5">
        <v>80</v>
      </c>
      <c r="I46" s="5">
        <v>214</v>
      </c>
      <c r="J46" s="5">
        <v>193</v>
      </c>
      <c r="K46" s="5">
        <v>174</v>
      </c>
      <c r="L46" s="5">
        <v>262</v>
      </c>
      <c r="M46" s="5">
        <v>577</v>
      </c>
      <c r="N46" s="5">
        <v>20</v>
      </c>
      <c r="O46" s="5">
        <v>73</v>
      </c>
      <c r="P46" s="5">
        <v>2822</v>
      </c>
    </row>
    <row r="47" spans="1:16" ht="12.75">
      <c r="A47" s="4" t="s">
        <v>27</v>
      </c>
      <c r="B47" s="5">
        <v>388</v>
      </c>
      <c r="C47" s="5">
        <v>225</v>
      </c>
      <c r="D47" s="5">
        <v>97</v>
      </c>
      <c r="E47" s="5">
        <v>291</v>
      </c>
      <c r="F47" s="5">
        <v>291</v>
      </c>
      <c r="G47" s="5">
        <v>303</v>
      </c>
      <c r="H47" s="5">
        <v>227</v>
      </c>
      <c r="I47" s="5">
        <v>451</v>
      </c>
      <c r="J47" s="5">
        <v>190</v>
      </c>
      <c r="K47" s="5">
        <v>211</v>
      </c>
      <c r="L47" s="5">
        <v>444</v>
      </c>
      <c r="M47" s="5">
        <v>281</v>
      </c>
      <c r="N47" s="5">
        <v>16</v>
      </c>
      <c r="O47" s="5">
        <v>116</v>
      </c>
      <c r="P47" s="5">
        <v>3531</v>
      </c>
    </row>
    <row r="48" spans="1:16" ht="12.75">
      <c r="A48" s="4" t="s">
        <v>11</v>
      </c>
      <c r="B48" s="5">
        <v>355</v>
      </c>
      <c r="C48" s="5">
        <v>215</v>
      </c>
      <c r="D48" s="5">
        <v>110</v>
      </c>
      <c r="E48" s="5">
        <v>303</v>
      </c>
      <c r="F48" s="5">
        <v>314</v>
      </c>
      <c r="G48" s="5">
        <v>322</v>
      </c>
      <c r="H48" s="5">
        <v>240</v>
      </c>
      <c r="I48" s="5">
        <v>410</v>
      </c>
      <c r="J48" s="5">
        <v>223</v>
      </c>
      <c r="K48" s="5">
        <v>234</v>
      </c>
      <c r="L48" s="5">
        <v>431</v>
      </c>
      <c r="M48" s="5">
        <v>225</v>
      </c>
      <c r="N48" s="5">
        <v>22</v>
      </c>
      <c r="O48" s="5">
        <v>106</v>
      </c>
      <c r="P48" s="5">
        <v>3510</v>
      </c>
    </row>
    <row r="49" spans="1:16" ht="12.75">
      <c r="A49" s="4" t="s">
        <v>28</v>
      </c>
      <c r="B49" s="5">
        <v>11</v>
      </c>
      <c r="C49" s="5">
        <v>5</v>
      </c>
      <c r="D49" s="5">
        <v>0</v>
      </c>
      <c r="E49" s="5">
        <v>0</v>
      </c>
      <c r="F49" s="5">
        <v>5</v>
      </c>
      <c r="G49" s="5">
        <v>0</v>
      </c>
      <c r="H49" s="5">
        <v>2</v>
      </c>
      <c r="I49" s="5">
        <v>0</v>
      </c>
      <c r="J49" s="5">
        <v>10</v>
      </c>
      <c r="K49" s="5">
        <v>1</v>
      </c>
      <c r="L49" s="5">
        <v>1</v>
      </c>
      <c r="M49" s="5">
        <v>19</v>
      </c>
      <c r="N49" s="5">
        <v>0</v>
      </c>
      <c r="O49" s="5">
        <v>1</v>
      </c>
      <c r="P49" s="5">
        <v>61</v>
      </c>
    </row>
    <row r="50" spans="1:16" ht="12.75">
      <c r="A50" s="4" t="s">
        <v>29</v>
      </c>
      <c r="B50" s="5">
        <v>5</v>
      </c>
      <c r="C50" s="5">
        <v>7</v>
      </c>
      <c r="D50" s="5">
        <v>1</v>
      </c>
      <c r="E50" s="5">
        <v>4</v>
      </c>
      <c r="F50" s="5">
        <v>3</v>
      </c>
      <c r="G50" s="5">
        <v>5</v>
      </c>
      <c r="H50" s="5">
        <v>8</v>
      </c>
      <c r="I50" s="5">
        <v>8</v>
      </c>
      <c r="J50" s="5">
        <v>5</v>
      </c>
      <c r="K50" s="5">
        <v>7</v>
      </c>
      <c r="L50" s="5">
        <v>5</v>
      </c>
      <c r="M50" s="5">
        <v>2</v>
      </c>
      <c r="N50" s="5">
        <v>0</v>
      </c>
      <c r="O50" s="5">
        <v>2</v>
      </c>
      <c r="P50" s="5">
        <v>62</v>
      </c>
    </row>
    <row r="51" spans="1:16" ht="12.75">
      <c r="A51" s="4" t="s">
        <v>30</v>
      </c>
      <c r="B51" s="5">
        <v>2</v>
      </c>
      <c r="C51" s="5">
        <v>1</v>
      </c>
      <c r="D51" s="5">
        <v>5</v>
      </c>
      <c r="E51" s="5">
        <v>0</v>
      </c>
      <c r="F51" s="5">
        <v>0</v>
      </c>
      <c r="G51" s="5">
        <v>3</v>
      </c>
      <c r="H51" s="5">
        <v>4</v>
      </c>
      <c r="I51" s="5">
        <v>2</v>
      </c>
      <c r="J51" s="5">
        <v>2</v>
      </c>
      <c r="K51" s="5">
        <v>1</v>
      </c>
      <c r="L51" s="5">
        <v>4</v>
      </c>
      <c r="M51" s="5">
        <v>0</v>
      </c>
      <c r="N51" s="5">
        <v>0</v>
      </c>
      <c r="O51" s="5">
        <v>0</v>
      </c>
      <c r="P51" s="5">
        <v>24</v>
      </c>
    </row>
    <row r="52" spans="1:16" ht="12.75">
      <c r="A52" s="4" t="s">
        <v>31</v>
      </c>
      <c r="B52" s="5">
        <v>231</v>
      </c>
      <c r="C52" s="5">
        <v>110</v>
      </c>
      <c r="D52" s="5">
        <v>51</v>
      </c>
      <c r="E52" s="5">
        <v>153</v>
      </c>
      <c r="F52" s="5">
        <v>165</v>
      </c>
      <c r="G52" s="5">
        <v>193</v>
      </c>
      <c r="H52" s="5">
        <v>127</v>
      </c>
      <c r="I52" s="5">
        <v>252</v>
      </c>
      <c r="J52" s="5">
        <v>105</v>
      </c>
      <c r="K52" s="5">
        <v>145</v>
      </c>
      <c r="L52" s="5">
        <v>283</v>
      </c>
      <c r="M52" s="5">
        <v>181</v>
      </c>
      <c r="N52" s="5">
        <v>13</v>
      </c>
      <c r="O52" s="5">
        <v>82</v>
      </c>
      <c r="P52" s="5">
        <v>2091</v>
      </c>
    </row>
    <row r="53" spans="1:16" ht="12.75">
      <c r="A53" s="4" t="s">
        <v>32</v>
      </c>
      <c r="B53" s="5">
        <v>327</v>
      </c>
      <c r="C53" s="5">
        <v>163</v>
      </c>
      <c r="D53" s="5">
        <v>62</v>
      </c>
      <c r="E53" s="5">
        <v>186</v>
      </c>
      <c r="F53" s="5">
        <v>197</v>
      </c>
      <c r="G53" s="5">
        <v>170</v>
      </c>
      <c r="H53" s="5">
        <v>105</v>
      </c>
      <c r="I53" s="5">
        <v>237</v>
      </c>
      <c r="J53" s="5">
        <v>189</v>
      </c>
      <c r="K53" s="5">
        <v>133</v>
      </c>
      <c r="L53" s="5">
        <v>214</v>
      </c>
      <c r="M53" s="5">
        <v>393</v>
      </c>
      <c r="N53" s="5">
        <v>15</v>
      </c>
      <c r="O53" s="5">
        <v>63</v>
      </c>
      <c r="P53" s="5">
        <v>2454</v>
      </c>
    </row>
    <row r="54" spans="1:16" ht="12.75">
      <c r="A54" s="4" t="s">
        <v>33</v>
      </c>
      <c r="B54" s="5">
        <v>91</v>
      </c>
      <c r="C54" s="5">
        <v>33</v>
      </c>
      <c r="D54" s="5">
        <v>32</v>
      </c>
      <c r="E54" s="5">
        <v>51</v>
      </c>
      <c r="F54" s="5">
        <v>36</v>
      </c>
      <c r="G54" s="5">
        <v>37</v>
      </c>
      <c r="H54" s="5">
        <v>56</v>
      </c>
      <c r="I54" s="5">
        <v>53</v>
      </c>
      <c r="J54" s="5">
        <v>24</v>
      </c>
      <c r="K54" s="5">
        <v>41</v>
      </c>
      <c r="L54" s="5">
        <v>100</v>
      </c>
      <c r="M54" s="5">
        <v>94</v>
      </c>
      <c r="N54" s="5">
        <v>6</v>
      </c>
      <c r="O54" s="5">
        <v>11</v>
      </c>
      <c r="P54" s="5">
        <v>665</v>
      </c>
    </row>
    <row r="55" spans="1:16" ht="12.75">
      <c r="A55" s="4" t="s">
        <v>34</v>
      </c>
      <c r="B55" s="5">
        <v>0</v>
      </c>
      <c r="C55" s="5">
        <v>0</v>
      </c>
      <c r="D55" s="5">
        <v>0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</row>
    <row r="56" spans="1:16" ht="12.75">
      <c r="A56" s="4" t="s">
        <v>14</v>
      </c>
      <c r="B56" s="5">
        <v>2363</v>
      </c>
      <c r="C56" s="5">
        <v>1531</v>
      </c>
      <c r="D56" s="5">
        <v>707</v>
      </c>
      <c r="E56" s="5">
        <v>2196</v>
      </c>
      <c r="F56" s="5">
        <v>1628</v>
      </c>
      <c r="G56" s="5">
        <v>2493</v>
      </c>
      <c r="H56" s="5">
        <v>1762</v>
      </c>
      <c r="I56" s="5">
        <v>2421</v>
      </c>
      <c r="J56" s="5">
        <v>1444</v>
      </c>
      <c r="K56" s="5">
        <v>1875</v>
      </c>
      <c r="L56" s="5">
        <v>1909</v>
      </c>
      <c r="M56" s="5">
        <v>2302</v>
      </c>
      <c r="N56" s="5">
        <v>34</v>
      </c>
      <c r="O56" s="5">
        <v>0</v>
      </c>
      <c r="P56" s="5">
        <v>22660</v>
      </c>
    </row>
    <row r="57" spans="1:16" ht="12.75">
      <c r="A57" s="4" t="s">
        <v>35</v>
      </c>
      <c r="B57" s="5">
        <v>649</v>
      </c>
      <c r="C57" s="5">
        <v>306</v>
      </c>
      <c r="D57" s="5">
        <v>145</v>
      </c>
      <c r="E57" s="5">
        <v>391</v>
      </c>
      <c r="F57" s="5">
        <v>398</v>
      </c>
      <c r="G57" s="5">
        <v>400</v>
      </c>
      <c r="H57" s="5">
        <v>288</v>
      </c>
      <c r="I57" s="5">
        <v>542</v>
      </c>
      <c r="J57" s="5">
        <v>318</v>
      </c>
      <c r="K57" s="5">
        <v>319</v>
      </c>
      <c r="L57" s="5">
        <v>597</v>
      </c>
      <c r="M57" s="5">
        <v>668</v>
      </c>
      <c r="N57" s="5">
        <v>34</v>
      </c>
      <c r="O57" s="5">
        <v>156</v>
      </c>
      <c r="P57" s="5">
        <v>5055</v>
      </c>
    </row>
    <row r="58" spans="1:16" ht="12.75">
      <c r="A58" s="4" t="s">
        <v>36</v>
      </c>
      <c r="B58">
        <f>4*B57-SUM(B44:B48)</f>
        <v>503</v>
      </c>
      <c r="C58">
        <f aca="true" t="shared" si="17" ref="C58:P58">4*C57-SUM(C44:C48)</f>
        <v>172</v>
      </c>
      <c r="D58">
        <f t="shared" si="17"/>
        <v>76</v>
      </c>
      <c r="E58">
        <f t="shared" si="17"/>
        <v>174</v>
      </c>
      <c r="F58">
        <f t="shared" si="17"/>
        <v>159</v>
      </c>
      <c r="G58">
        <f t="shared" si="17"/>
        <v>152</v>
      </c>
      <c r="H58">
        <f t="shared" si="17"/>
        <v>128</v>
      </c>
      <c r="I58">
        <f t="shared" si="17"/>
        <v>359</v>
      </c>
      <c r="J58">
        <f t="shared" si="17"/>
        <v>295</v>
      </c>
      <c r="K58">
        <f t="shared" si="17"/>
        <v>232</v>
      </c>
      <c r="L58">
        <f t="shared" si="17"/>
        <v>325</v>
      </c>
      <c r="M58">
        <f t="shared" si="17"/>
        <v>870</v>
      </c>
      <c r="N58">
        <f t="shared" si="17"/>
        <v>27</v>
      </c>
      <c r="O58">
        <f t="shared" si="17"/>
        <v>91</v>
      </c>
      <c r="P58">
        <f t="shared" si="17"/>
        <v>2939</v>
      </c>
    </row>
    <row r="59" spans="1:16" ht="12.75">
      <c r="A59" s="4" t="s">
        <v>37</v>
      </c>
      <c r="B59" s="1">
        <f>B58/B57</f>
        <v>0.7750385208012327</v>
      </c>
      <c r="C59" s="1">
        <f aca="true" t="shared" si="18" ref="C59:P59">C58/C57</f>
        <v>0.5620915032679739</v>
      </c>
      <c r="D59" s="1">
        <f t="shared" si="18"/>
        <v>0.5241379310344828</v>
      </c>
      <c r="E59" s="1">
        <f t="shared" si="18"/>
        <v>0.44501278772378516</v>
      </c>
      <c r="F59" s="1">
        <f t="shared" si="18"/>
        <v>0.39949748743718594</v>
      </c>
      <c r="G59" s="1">
        <f t="shared" si="18"/>
        <v>0.38</v>
      </c>
      <c r="H59" s="1">
        <f t="shared" si="18"/>
        <v>0.4444444444444444</v>
      </c>
      <c r="I59" s="1">
        <f t="shared" si="18"/>
        <v>0.6623616236162362</v>
      </c>
      <c r="J59" s="1">
        <f t="shared" si="18"/>
        <v>0.9276729559748428</v>
      </c>
      <c r="K59" s="1">
        <f t="shared" si="18"/>
        <v>0.7272727272727273</v>
      </c>
      <c r="L59" s="1">
        <f t="shared" si="18"/>
        <v>0.5443886097152428</v>
      </c>
      <c r="M59" s="1">
        <f t="shared" si="18"/>
        <v>1.3023952095808384</v>
      </c>
      <c r="N59" s="1">
        <f t="shared" si="18"/>
        <v>0.7941176470588235</v>
      </c>
      <c r="O59" s="1">
        <f t="shared" si="18"/>
        <v>0.5833333333333334</v>
      </c>
      <c r="P59" s="1">
        <f t="shared" si="18"/>
        <v>0.581404549950544</v>
      </c>
    </row>
  </sheetData>
  <printOptions gridLines="1"/>
  <pageMargins left="1.6" right="0.75" top="1" bottom="1" header="0.5" footer="0.5"/>
  <pageSetup fitToHeight="1" fitToWidth="1" horizontalDpi="300" verticalDpi="300" orientation="landscape" scale="62" r:id="rId2"/>
  <headerFooter alignWithMargins="0">
    <oddHeader>&amp;L1999 Rockville Election Results&amp;C&amp;A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r.a.s.</dc:creator>
  <cp:keywords/>
  <dc:description/>
  <cp:lastModifiedBy>Bob Ekman</cp:lastModifiedBy>
  <cp:lastPrinted>1999-11-14T02:47:48Z</cp:lastPrinted>
  <dcterms:created xsi:type="dcterms:W3CDTF">1999-11-09T03:31:45Z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